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3.xml" ContentType="application/vnd.openxmlformats-officedocument.spreadsheetml.worksheet+xml"/>
  <Override PartName="/xl/drawings/drawing9.xml" ContentType="application/vnd.openxmlformats-officedocument.drawing+xml"/>
  <Override PartName="/xl/worksheets/sheet1.xml" ContentType="application/vnd.openxmlformats-officedocument.spreadsheetml.worksheet+xml"/>
  <Override PartName="/xl/drawings/drawing5.xml" ContentType="application/vnd.openxmlformats-officedocument.drawing+xml"/>
  <Override PartName="/xl/worksheets/sheet14.xml" ContentType="application/vnd.openxmlformats-officedocument.spreadsheetml.worksheet+xml"/>
  <Override PartName="/xl/drawings/drawing4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drawings/drawing3.xml" ContentType="application/vnd.openxmlformats-officedocument.drawing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5.xml" ContentType="application/vnd.openxmlformats-officedocument.spreadsheetml.worksheet+xml"/>
  <Override PartName="/xl/worksheets/sheet12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9.xml" ContentType="application/vnd.openxmlformats-officedocument.spreadsheetml.worksheet+xml"/>
  <Override PartName="/xl/tables/table2.xml" ContentType="application/vnd.openxmlformats-officedocument.spreadsheetml.table+xml"/>
  <Override PartName="/xl/tables/table1.xml" ContentType="application/vnd.openxmlformats-officedocument.spreadsheetml.table+xml"/>
  <Override PartName="/xl/tables/table7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6.xml" ContentType="application/vnd.openxmlformats-officedocument.spreadsheetml.table+xml"/>
  <Override PartName="/xl/tables/table9.xml" ContentType="application/vnd.openxmlformats-officedocument.spreadsheetml.table+xml"/>
  <Override PartName="/xl/tables/table8.xml" ContentType="application/vnd.openxmlformats-officedocument.spreadsheetml.table+xml"/>
  <Override PartName="/xl/tables/table12.xml" ContentType="application/vnd.openxmlformats-officedocument.spreadsheetml.table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tables/table4.xml" ContentType="application/vnd.openxmlformats-officedocument.spreadsheetml.table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xl/tables/table13.xml" ContentType="application/vnd.openxmlformats-officedocument.spreadsheetml.table+xml"/>
  <Override PartName="/xl/tables/table5.xml" ContentType="application/vnd.openxmlformats-officedocument.spreadsheetml.table+xml"/>
  <Override PartName="/xl/tables/table3.xml" ContentType="application/vnd.openxmlformats-officedocument.spreadsheetml.table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S:\HRA\Enterprise Talent Management Services\HRA Enterprise TM Services\Exit Interview Process\"/>
    </mc:Choice>
  </mc:AlternateContent>
  <bookViews>
    <workbookView xWindow="0" yWindow="0" windowWidth="20490" windowHeight="7425" tabRatio="784" activeTab="12"/>
  </bookViews>
  <sheets>
    <sheet name="tips" sheetId="16" r:id="rId1"/>
    <sheet name="summary" sheetId="2" r:id="rId2"/>
    <sheet name="jan" sheetId="3" r:id="rId3"/>
    <sheet name="feb" sheetId="4" r:id="rId4"/>
    <sheet name="mar" sheetId="5" r:id="rId5"/>
    <sheet name="apr" sheetId="6" r:id="rId6"/>
    <sheet name="may" sheetId="7" r:id="rId7"/>
    <sheet name="jun" sheetId="8" r:id="rId8"/>
    <sheet name="jul" sheetId="9" r:id="rId9"/>
    <sheet name="aug" sheetId="10" r:id="rId10"/>
    <sheet name="sep" sheetId="11" r:id="rId11"/>
    <sheet name="oct" sheetId="12" r:id="rId12"/>
    <sheet name="nov" sheetId="13" r:id="rId13"/>
    <sheet name="dec" sheetId="14" r:id="rId14"/>
  </sheets>
  <definedNames>
    <definedName name="TunoverCategories">TurnoverSummary[Reasons]</definedName>
  </definedNames>
  <calcPr calcId="171027"/>
</workbook>
</file>

<file path=xl/calcChain.xml><?xml version="1.0" encoding="utf-8"?>
<calcChain xmlns="http://schemas.openxmlformats.org/spreadsheetml/2006/main">
  <c r="N19" i="2" l="1"/>
  <c r="N20" i="2"/>
  <c r="N21" i="2"/>
  <c r="N22" i="2"/>
  <c r="N23" i="2"/>
  <c r="N24" i="2"/>
  <c r="N25" i="2"/>
  <c r="N26" i="2"/>
  <c r="N27" i="2"/>
  <c r="K19" i="2"/>
  <c r="M19" i="2"/>
  <c r="M20" i="2"/>
  <c r="M21" i="2"/>
  <c r="M22" i="2"/>
  <c r="M23" i="2"/>
  <c r="M24" i="2"/>
  <c r="M25" i="2"/>
  <c r="M26" i="2"/>
  <c r="M27" i="2"/>
  <c r="L19" i="2"/>
  <c r="L20" i="2"/>
  <c r="L21" i="2"/>
  <c r="L22" i="2"/>
  <c r="L23" i="2"/>
  <c r="L24" i="2"/>
  <c r="L25" i="2"/>
  <c r="L26" i="2"/>
  <c r="L27" i="2"/>
  <c r="K20" i="2"/>
  <c r="K21" i="2"/>
  <c r="K22" i="2"/>
  <c r="K23" i="2"/>
  <c r="K24" i="2"/>
  <c r="K25" i="2"/>
  <c r="K26" i="2"/>
  <c r="K27" i="2"/>
  <c r="J19" i="2"/>
  <c r="J20" i="2"/>
  <c r="J21" i="2"/>
  <c r="J22" i="2"/>
  <c r="J23" i="2"/>
  <c r="J24" i="2"/>
  <c r="J25" i="2"/>
  <c r="J26" i="2"/>
  <c r="J27" i="2"/>
  <c r="I19" i="2"/>
  <c r="I20" i="2"/>
  <c r="I21" i="2"/>
  <c r="I22" i="2"/>
  <c r="I23" i="2"/>
  <c r="I24" i="2"/>
  <c r="I25" i="2"/>
  <c r="I26" i="2"/>
  <c r="I27" i="2"/>
  <c r="H19" i="2"/>
  <c r="H20" i="2"/>
  <c r="H21" i="2"/>
  <c r="H22" i="2"/>
  <c r="H23" i="2"/>
  <c r="H24" i="2"/>
  <c r="H25" i="2"/>
  <c r="H26" i="2"/>
  <c r="H27" i="2"/>
  <c r="G19" i="2"/>
  <c r="G20" i="2"/>
  <c r="G21" i="2"/>
  <c r="G22" i="2"/>
  <c r="G23" i="2"/>
  <c r="G24" i="2"/>
  <c r="G25" i="2"/>
  <c r="G26" i="2"/>
  <c r="G27" i="2"/>
  <c r="F19" i="2"/>
  <c r="F20" i="2"/>
  <c r="F21" i="2"/>
  <c r="F22" i="2"/>
  <c r="F23" i="2"/>
  <c r="F24" i="2"/>
  <c r="F25" i="2"/>
  <c r="F26" i="2"/>
  <c r="F27" i="2"/>
  <c r="E27" i="2"/>
  <c r="E26" i="2"/>
  <c r="E25" i="2"/>
  <c r="E24" i="2"/>
  <c r="E23" i="2"/>
  <c r="E22" i="2"/>
  <c r="E21" i="2"/>
  <c r="E20" i="2"/>
  <c r="E19" i="2"/>
  <c r="D27" i="2"/>
  <c r="D26" i="2"/>
  <c r="D25" i="2"/>
  <c r="D24" i="2"/>
  <c r="D23" i="2"/>
  <c r="D22" i="2"/>
  <c r="D21" i="2"/>
  <c r="D20" i="2"/>
  <c r="D19" i="2"/>
  <c r="C13" i="4"/>
  <c r="C13" i="5"/>
  <c r="C13" i="6"/>
  <c r="C13" i="7"/>
  <c r="C13" i="8"/>
  <c r="C13" i="9"/>
  <c r="C13" i="10"/>
  <c r="C13" i="11"/>
  <c r="C13" i="12"/>
  <c r="C13" i="13"/>
  <c r="C13" i="14"/>
  <c r="C27" i="2"/>
  <c r="C19" i="2"/>
  <c r="C20" i="2"/>
  <c r="C26" i="2"/>
  <c r="C25" i="2"/>
  <c r="C24" i="2"/>
  <c r="C23" i="2"/>
  <c r="C22" i="2"/>
  <c r="C21" i="2"/>
  <c r="O27" i="2" l="1"/>
  <c r="O26" i="2" l="1"/>
  <c r="O25" i="2"/>
  <c r="O24" i="2"/>
  <c r="C13" i="3"/>
  <c r="F28" i="2" l="1"/>
  <c r="N28" i="2"/>
  <c r="D28" i="2"/>
  <c r="I28" i="2"/>
  <c r="E28" i="2"/>
  <c r="J28" i="2"/>
  <c r="M28" i="2"/>
  <c r="L28" i="2"/>
  <c r="K28" i="2"/>
  <c r="H28" i="2"/>
  <c r="G28" i="2"/>
  <c r="O20" i="2"/>
  <c r="O21" i="2"/>
  <c r="O22" i="2"/>
  <c r="C28" i="2"/>
  <c r="O23" i="2"/>
  <c r="O19" i="2"/>
  <c r="O28" i="2" l="1"/>
</calcChain>
</file>

<file path=xl/sharedStrings.xml><?xml version="1.0" encoding="utf-8"?>
<sst xmlns="http://schemas.openxmlformats.org/spreadsheetml/2006/main" count="329" uniqueCount="58">
  <si>
    <t>Date</t>
  </si>
  <si>
    <t>Amount</t>
  </si>
  <si>
    <t>Description</t>
  </si>
  <si>
    <t>Total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</si>
  <si>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</si>
  <si>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</si>
  <si>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</si>
  <si>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</si>
  <si>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</si>
  <si>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</si>
  <si>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</si>
  <si>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</si>
  <si>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</si>
  <si>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</si>
  <si>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</si>
  <si>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</si>
  <si>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Trend</t>
  </si>
  <si>
    <t xml:space="preserve">● </t>
  </si>
  <si>
    <t>In the bottom right corner of the table, place your mouse on the table sizing handle and drag down to increase the number of available table rows.</t>
  </si>
  <si>
    <t>TEMPLATE TIPS</t>
  </si>
  <si>
    <r>
      <t xml:space="preserve">Right-click in the table and on the pop up menu, point to </t>
    </r>
    <r>
      <rPr>
        <b/>
        <sz val="10"/>
        <color theme="1"/>
        <rFont val="Calibri"/>
        <family val="2"/>
        <scheme val="minor"/>
      </rPr>
      <t>Insert,</t>
    </r>
    <r>
      <rPr>
        <sz val="10"/>
        <color theme="1"/>
        <rFont val="Calibri"/>
        <family val="2"/>
        <scheme val="minor"/>
      </rPr>
      <t xml:space="preserve"> and then click </t>
    </r>
    <r>
      <rPr>
        <b/>
        <sz val="10"/>
        <color theme="1"/>
        <rFont val="Calibri"/>
        <family val="2"/>
        <scheme val="minor"/>
      </rPr>
      <t>Table Rows Above</t>
    </r>
    <r>
      <rPr>
        <sz val="10"/>
        <color theme="1"/>
        <rFont val="Calibri"/>
        <family val="2"/>
        <scheme val="minor"/>
      </rPr>
      <t xml:space="preserve"> or T</t>
    </r>
    <r>
      <rPr>
        <b/>
        <sz val="10"/>
        <color theme="1"/>
        <rFont val="Calibri"/>
        <family val="2"/>
        <scheme val="minor"/>
      </rPr>
      <t>able Rows Below</t>
    </r>
    <r>
      <rPr>
        <sz val="10"/>
        <color theme="1"/>
        <rFont val="Calibri"/>
        <family val="2"/>
        <scheme val="minor"/>
      </rPr>
      <t xml:space="preserve">. </t>
    </r>
  </si>
  <si>
    <r>
      <t xml:space="preserve">Place your cell pointer in the last cell above the Total row, such as the total for the last expense, and then press the </t>
    </r>
    <r>
      <rPr>
        <b/>
        <sz val="10"/>
        <color theme="1"/>
        <rFont val="Calibri"/>
        <family val="2"/>
        <scheme val="minor"/>
      </rPr>
      <t>Tab</t>
    </r>
    <r>
      <rPr>
        <sz val="10"/>
        <color theme="1"/>
        <rFont val="Calibri"/>
        <family val="2"/>
        <scheme val="minor"/>
      </rPr>
      <t xml:space="preserve"> key.</t>
    </r>
  </si>
  <si>
    <r>
      <t xml:space="preserve">If the table does not have a Total row, start typing below the table and it will automatically expand when you press the </t>
    </r>
    <r>
      <rPr>
        <b/>
        <sz val="10"/>
        <color theme="1"/>
        <rFont val="Calibri"/>
        <family val="2"/>
        <scheme val="minor"/>
      </rPr>
      <t>Enter</t>
    </r>
    <r>
      <rPr>
        <sz val="10"/>
        <color theme="1"/>
        <rFont val="Calibri"/>
        <family val="2"/>
        <scheme val="minor"/>
      </rPr>
      <t xml:space="preserve"> or </t>
    </r>
    <r>
      <rPr>
        <b/>
        <sz val="10"/>
        <color theme="1"/>
        <rFont val="Calibri"/>
        <family val="2"/>
        <scheme val="minor"/>
      </rPr>
      <t>Tab</t>
    </r>
    <r>
      <rPr>
        <sz val="10"/>
        <color theme="1"/>
        <rFont val="Calibri"/>
        <family val="2"/>
        <scheme val="minor"/>
      </rPr>
      <t xml:space="preserve"> key.</t>
    </r>
  </si>
  <si>
    <t xml:space="preserve"> </t>
  </si>
  <si>
    <t>Personal Reasons</t>
  </si>
  <si>
    <t>Career Change</t>
  </si>
  <si>
    <t>JANUARY TURNOVER</t>
  </si>
  <si>
    <t>Reason 1</t>
  </si>
  <si>
    <t>Reason 2</t>
  </si>
  <si>
    <t>Reason 3</t>
  </si>
  <si>
    <t>Reason 4</t>
  </si>
  <si>
    <t>Reason 5</t>
  </si>
  <si>
    <t>Reason 6</t>
  </si>
  <si>
    <t>Reason 7</t>
  </si>
  <si>
    <t>Reason 8</t>
  </si>
  <si>
    <t>Dissatisfied with Work Conditions</t>
  </si>
  <si>
    <t>Dissatisfied with Pay/Benefits</t>
  </si>
  <si>
    <t>Dissagisfied with Promotional or Growth Opportunities</t>
  </si>
  <si>
    <t>Job Did Not Meet Expectations</t>
  </si>
  <si>
    <t xml:space="preserve">Dissatisfaction with Supervsion </t>
  </si>
  <si>
    <t>Dissatisfaction with Training and Development</t>
  </si>
  <si>
    <t>DECEMBER TURNOVER</t>
  </si>
  <si>
    <t>SEPTEMBER TURNOVER</t>
  </si>
  <si>
    <t>AUGUST TURNOVER</t>
  </si>
  <si>
    <t>JULY TURNOVER</t>
  </si>
  <si>
    <t>JUNE TURNOVER</t>
  </si>
  <si>
    <t>MAY TURNOVER</t>
  </si>
  <si>
    <t>APRIL TURNOVER</t>
  </si>
  <si>
    <t>MARCH TURNOVER</t>
  </si>
  <si>
    <t>FEBRUARY TURNOVER</t>
  </si>
  <si>
    <t>Reasons</t>
  </si>
  <si>
    <t>2015 Exit Interview Summary</t>
  </si>
  <si>
    <t>Is there an easy way to jump between the Summary sheet and Monthly Turnover details?</t>
  </si>
  <si>
    <r>
      <t xml:space="preserve">To quickly navigate to a specific Month's Turnover sheet, click the associated button above the chart, such as the </t>
    </r>
    <r>
      <rPr>
        <b/>
        <sz val="10"/>
        <color theme="1"/>
        <rFont val="Calibri"/>
        <family val="2"/>
        <scheme val="minor"/>
      </rPr>
      <t xml:space="preserve">Jan </t>
    </r>
    <r>
      <rPr>
        <sz val="10"/>
        <color theme="1"/>
        <rFont val="Calibri"/>
        <family val="2"/>
        <scheme val="minor"/>
      </rPr>
      <t xml:space="preserve">button. Then, to return to the Summary sheet, click the </t>
    </r>
    <r>
      <rPr>
        <b/>
        <sz val="10"/>
        <color theme="1"/>
        <rFont val="Calibri"/>
        <family val="2"/>
        <scheme val="minor"/>
      </rPr>
      <t>Summary</t>
    </r>
    <r>
      <rPr>
        <sz val="10"/>
        <color theme="1"/>
        <rFont val="Calibri"/>
        <family val="2"/>
        <scheme val="minor"/>
      </rPr>
      <t xml:space="preserve"> button near the top of the sheet. </t>
    </r>
  </si>
  <si>
    <t>How do I add a new Reason type to the Summary sheet or Monthly Turnover sheet?</t>
  </si>
  <si>
    <t>The Turnover Reason Summary below the chart and the Turnover details for each month are Excel tables. To add new rows to any Excel table, do one of the following:</t>
  </si>
  <si>
    <t>OCTOBER TURNOVER</t>
  </si>
  <si>
    <t>NOVEMBER TURNOVER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</si>
</sst>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5.5"/>
      <color theme="1" tint="0.34998626667073579"/>
      <name val="Century Gothic"/>
      <family val="2"/>
      <scheme val="major"/>
    </font>
    <font>
      <sz val="9"/>
      <color theme="1"/>
      <name val="Century Gothic"/>
      <family val="2"/>
      <scheme val="major"/>
    </font>
    <font>
      <sz val="8"/>
      <color theme="1"/>
      <name val="Century Gothic"/>
      <family val="2"/>
      <scheme val="major"/>
    </font>
    <font>
      <b/>
      <sz val="8"/>
      <color theme="1"/>
      <name val="Century Gothic"/>
      <family val="2"/>
      <scheme val="major"/>
    </font>
    <font>
      <b/>
      <sz val="10"/>
      <color theme="1"/>
      <name val="Century Gothic"/>
      <family val="2"/>
      <scheme val="maj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4" fontId="4" fillId="0" borderId="0" xfId="0" applyNumberFormat="1" applyFont="1"/>
    <xf numFmtId="4" fontId="4" fillId="2" borderId="0" xfId="0" applyNumberFormat="1" applyFont="1" applyFill="1"/>
    <xf numFmtId="0" fontId="3" fillId="0" borderId="0" xfId="0" applyFont="1" applyAlignment="1">
      <alignment horizontal="left" indent="1"/>
    </xf>
    <xf numFmtId="0" fontId="3" fillId="2" borderId="0" xfId="0" applyFont="1" applyFill="1" applyAlignment="1">
      <alignment horizontal="left" indent="1"/>
    </xf>
    <xf numFmtId="4" fontId="4" fillId="0" borderId="0" xfId="0" applyNumberFormat="1" applyFont="1" applyAlignment="1">
      <alignment horizontal="right" indent="1"/>
    </xf>
    <xf numFmtId="4" fontId="4" fillId="2" borderId="0" xfId="0" applyNumberFormat="1" applyFont="1" applyFill="1" applyAlignment="1">
      <alignment horizontal="right" indent="1"/>
    </xf>
    <xf numFmtId="0" fontId="4" fillId="2" borderId="0" xfId="0" applyFont="1" applyFill="1" applyAlignment="1">
      <alignment horizontal="left" indent="1"/>
    </xf>
    <xf numFmtId="0" fontId="3" fillId="2" borderId="0" xfId="0" applyFont="1" applyFill="1" applyBorder="1" applyAlignment="1">
      <alignment horizontal="left" indent="1"/>
    </xf>
    <xf numFmtId="14" fontId="4" fillId="2" borderId="0" xfId="0" applyNumberFormat="1" applyFont="1" applyFill="1" applyBorder="1" applyAlignment="1">
      <alignment horizontal="left" indent="1"/>
    </xf>
    <xf numFmtId="0" fontId="5" fillId="2" borderId="0" xfId="0" applyFont="1" applyFill="1" applyBorder="1" applyAlignment="1">
      <alignment horizontal="left" indent="1"/>
    </xf>
    <xf numFmtId="0" fontId="4" fillId="2" borderId="0" xfId="0" applyFont="1" applyFill="1" applyBorder="1" applyAlignment="1">
      <alignment horizontal="left" indent="1"/>
    </xf>
    <xf numFmtId="0" fontId="3" fillId="0" borderId="0" xfId="0" applyFont="1"/>
    <xf numFmtId="0" fontId="7" fillId="0" borderId="0" xfId="0" applyFont="1" applyAlignment="1">
      <alignment horizontal="right" vertical="top"/>
    </xf>
    <xf numFmtId="4" fontId="4" fillId="2" borderId="0" xfId="0" applyNumberFormat="1" applyFont="1" applyFill="1" applyBorder="1" applyAlignment="1">
      <alignment horizontal="right" indent="1"/>
    </xf>
    <xf numFmtId="4" fontId="5" fillId="2" borderId="0" xfId="0" applyNumberFormat="1" applyFont="1" applyFill="1" applyBorder="1" applyAlignment="1">
      <alignment horizontal="right" indent="1"/>
    </xf>
    <xf numFmtId="0" fontId="4" fillId="2" borderId="0" xfId="0" applyFont="1" applyFill="1" applyAlignment="1">
      <alignment horizontal="left" wrapText="1" indent="1"/>
    </xf>
    <xf numFmtId="0" fontId="9" fillId="2" borderId="0" xfId="0" applyFont="1" applyFill="1" applyAlignment="1">
      <alignment horizontal="left" indent="1"/>
    </xf>
    <xf numFmtId="14" fontId="4" fillId="2" borderId="0" xfId="0" applyNumberFormat="1" applyFont="1" applyFill="1" applyAlignment="1">
      <alignment horizontal="left" indent="1"/>
    </xf>
    <xf numFmtId="0" fontId="7" fillId="0" borderId="0" xfId="0" applyFont="1" applyAlignment="1">
      <alignment vertical="top" wrapText="1"/>
    </xf>
    <xf numFmtId="0" fontId="6" fillId="2" borderId="0" xfId="0" applyFont="1" applyFill="1" applyAlignment="1">
      <alignment horizontal="left" vertical="center" indent="1"/>
    </xf>
    <xf numFmtId="0" fontId="0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0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</cellXfs>
  <cellStyles count="1">
    <cellStyle name="Normal" xfId="0" builtinId="0" customBuiltin="1"/>
  </cellStyles>
  <dxfs count="149"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maj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maj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major"/>
      </font>
      <numFmt numFmtId="4" formatCode="#,##0.00"/>
      <fill>
        <patternFill patternType="solid">
          <fgColor indexed="64"/>
          <bgColor theme="0" tint="-4.9989318521683403E-2"/>
        </patternFill>
      </fill>
      <alignment horizontal="right" vertical="bottom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major"/>
      </font>
      <numFmt numFmtId="4" formatCode="#,##0.00"/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major"/>
      </font>
      <numFmt numFmtId="4" formatCode="#,##0.00"/>
      <fill>
        <patternFill patternType="solid">
          <fgColor indexed="64"/>
          <bgColor theme="0" tint="-4.9989318521683403E-2"/>
        </patternFill>
      </fill>
      <alignment horizontal="right" vertical="bottom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major"/>
      </font>
      <numFmt numFmtId="4" formatCode="#,##0.00"/>
      <fill>
        <patternFill patternType="solid">
          <fgColor indexed="64"/>
          <bgColor theme="0" tint="-4.9989318521683403E-2"/>
        </patternFill>
      </fill>
      <alignment horizontal="righ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maj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major"/>
      </font>
      <numFmt numFmtId="19" formatCode="m/d/yyyy"/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maj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maj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maj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major"/>
      </font>
      <numFmt numFmtId="4" formatCode="#,##0.00"/>
      <fill>
        <patternFill patternType="solid">
          <fgColor indexed="64"/>
          <bgColor theme="0" tint="-4.9989318521683403E-2"/>
        </patternFill>
      </fill>
      <alignment horizontal="right" vertical="bottom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major"/>
      </font>
      <numFmt numFmtId="4" formatCode="#,##0.00"/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major"/>
      </font>
      <numFmt numFmtId="4" formatCode="#,##0.00"/>
      <fill>
        <patternFill patternType="solid">
          <fgColor indexed="64"/>
          <bgColor theme="0" tint="-4.9989318521683403E-2"/>
        </patternFill>
      </fill>
      <alignment horizontal="right" vertical="bottom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major"/>
      </font>
      <numFmt numFmtId="4" formatCode="#,##0.00"/>
      <fill>
        <patternFill patternType="solid">
          <fgColor indexed="64"/>
          <bgColor theme="0" tint="-4.9989318521683403E-2"/>
        </patternFill>
      </fill>
      <alignment horizontal="righ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maj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major"/>
      </font>
      <numFmt numFmtId="19" formatCode="m/d/yyyy"/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maj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maj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maj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major"/>
      </font>
      <numFmt numFmtId="4" formatCode="#,##0.00"/>
      <fill>
        <patternFill patternType="solid">
          <fgColor indexed="64"/>
          <bgColor theme="0" tint="-4.9989318521683403E-2"/>
        </patternFill>
      </fill>
      <alignment horizontal="right" vertical="bottom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major"/>
      </font>
      <numFmt numFmtId="4" formatCode="#,##0.00"/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major"/>
      </font>
      <numFmt numFmtId="4" formatCode="#,##0.00"/>
      <fill>
        <patternFill patternType="solid">
          <fgColor indexed="64"/>
          <bgColor theme="0" tint="-4.9989318521683403E-2"/>
        </patternFill>
      </fill>
      <alignment horizontal="right" vertical="bottom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major"/>
      </font>
      <numFmt numFmtId="4" formatCode="#,##0.00"/>
      <fill>
        <patternFill patternType="solid">
          <fgColor indexed="64"/>
          <bgColor theme="0" tint="-4.9989318521683403E-2"/>
        </patternFill>
      </fill>
      <alignment horizontal="righ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maj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major"/>
      </font>
      <numFmt numFmtId="19" formatCode="m/d/yyyy"/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maj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maj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maj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major"/>
      </font>
      <numFmt numFmtId="4" formatCode="#,##0.00"/>
      <fill>
        <patternFill patternType="solid">
          <fgColor indexed="64"/>
          <bgColor theme="0" tint="-4.9989318521683403E-2"/>
        </patternFill>
      </fill>
      <alignment horizontal="right" vertical="bottom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major"/>
      </font>
      <numFmt numFmtId="4" formatCode="#,##0.00"/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major"/>
      </font>
      <numFmt numFmtId="4" formatCode="#,##0.00"/>
      <fill>
        <patternFill patternType="solid">
          <fgColor indexed="64"/>
          <bgColor theme="0" tint="-4.9989318521683403E-2"/>
        </patternFill>
      </fill>
      <alignment horizontal="right" vertical="bottom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major"/>
      </font>
      <numFmt numFmtId="4" formatCode="#,##0.00"/>
      <fill>
        <patternFill patternType="solid">
          <fgColor indexed="64"/>
          <bgColor theme="0" tint="-4.9989318521683403E-2"/>
        </patternFill>
      </fill>
      <alignment horizontal="righ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maj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major"/>
      </font>
      <numFmt numFmtId="19" formatCode="m/d/yyyy"/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maj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maj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maj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major"/>
      </font>
      <numFmt numFmtId="4" formatCode="#,##0.00"/>
      <fill>
        <patternFill patternType="solid">
          <fgColor indexed="64"/>
          <bgColor theme="0" tint="-4.9989318521683403E-2"/>
        </patternFill>
      </fill>
      <alignment horizontal="right" vertical="bottom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major"/>
      </font>
      <numFmt numFmtId="4" formatCode="#,##0.00"/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major"/>
      </font>
      <numFmt numFmtId="4" formatCode="#,##0.00"/>
      <fill>
        <patternFill patternType="solid">
          <fgColor indexed="64"/>
          <bgColor theme="0" tint="-4.9989318521683403E-2"/>
        </patternFill>
      </fill>
      <alignment horizontal="right" vertical="bottom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major"/>
      </font>
      <numFmt numFmtId="4" formatCode="#,##0.00"/>
      <fill>
        <patternFill patternType="solid">
          <fgColor indexed="64"/>
          <bgColor theme="0" tint="-4.9989318521683403E-2"/>
        </patternFill>
      </fill>
      <alignment horizontal="righ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maj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major"/>
      </font>
      <numFmt numFmtId="19" formatCode="m/d/yyyy"/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maj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maj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maj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major"/>
      </font>
      <numFmt numFmtId="4" formatCode="#,##0.00"/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major"/>
      </font>
      <numFmt numFmtId="4" formatCode="#,##0.00"/>
      <fill>
        <patternFill patternType="solid">
          <fgColor indexed="64"/>
          <bgColor theme="0" tint="-4.9989318521683403E-2"/>
        </patternFill>
      </fill>
      <alignment horizontal="right" vertical="bottom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major"/>
      </font>
      <numFmt numFmtId="4" formatCode="#,##0.00"/>
      <fill>
        <patternFill patternType="solid">
          <fgColor indexed="64"/>
          <bgColor theme="0" tint="-4.9989318521683403E-2"/>
        </patternFill>
      </fill>
      <alignment horizontal="righ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maj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major"/>
      </font>
      <numFmt numFmtId="19" formatCode="m/d/yyyy"/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maj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maj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maj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major"/>
      </font>
      <numFmt numFmtId="4" formatCode="#,##0.00"/>
      <fill>
        <patternFill patternType="solid">
          <fgColor indexed="64"/>
          <bgColor theme="0" tint="-4.9989318521683403E-2"/>
        </patternFill>
      </fill>
      <alignment horizontal="right" vertical="bottom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major"/>
      </font>
      <numFmt numFmtId="4" formatCode="#,##0.00"/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major"/>
      </font>
      <numFmt numFmtId="4" formatCode="#,##0.00"/>
      <fill>
        <patternFill patternType="solid">
          <fgColor indexed="64"/>
          <bgColor theme="0" tint="-4.9989318521683403E-2"/>
        </patternFill>
      </fill>
      <alignment horizontal="right" vertical="bottom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major"/>
      </font>
      <numFmt numFmtId="4" formatCode="#,##0.00"/>
      <fill>
        <patternFill patternType="solid">
          <fgColor indexed="64"/>
          <bgColor theme="0" tint="-4.9989318521683403E-2"/>
        </patternFill>
      </fill>
      <alignment horizontal="righ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maj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major"/>
      </font>
      <numFmt numFmtId="19" formatCode="m/d/yyyy"/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maj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maj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maj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major"/>
      </font>
      <numFmt numFmtId="4" formatCode="#,##0.00"/>
      <fill>
        <patternFill patternType="solid">
          <fgColor indexed="64"/>
          <bgColor theme="0" tint="-4.9989318521683403E-2"/>
        </patternFill>
      </fill>
      <alignment horizontal="right" vertical="bottom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major"/>
      </font>
      <numFmt numFmtId="4" formatCode="#,##0.00"/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major"/>
      </font>
      <numFmt numFmtId="4" formatCode="#,##0.00"/>
      <fill>
        <patternFill patternType="solid">
          <fgColor indexed="64"/>
          <bgColor theme="0" tint="-4.9989318521683403E-2"/>
        </patternFill>
      </fill>
      <alignment horizontal="right" vertical="bottom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major"/>
      </font>
      <numFmt numFmtId="4" formatCode="#,##0.00"/>
      <fill>
        <patternFill patternType="solid">
          <fgColor indexed="64"/>
          <bgColor theme="0" tint="-4.9989318521683403E-2"/>
        </patternFill>
      </fill>
      <alignment horizontal="righ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maj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major"/>
      </font>
      <numFmt numFmtId="19" formatCode="m/d/yyyy"/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maj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maj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maj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major"/>
      </font>
      <numFmt numFmtId="4" formatCode="#,##0.00"/>
      <fill>
        <patternFill patternType="solid">
          <fgColor indexed="64"/>
          <bgColor theme="0" tint="-4.9989318521683403E-2"/>
        </patternFill>
      </fill>
      <alignment horizontal="right" vertical="bottom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major"/>
      </font>
      <numFmt numFmtId="4" formatCode="#,##0.00"/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major"/>
      </font>
      <numFmt numFmtId="4" formatCode="#,##0.00"/>
      <fill>
        <patternFill patternType="solid">
          <fgColor indexed="64"/>
          <bgColor theme="0" tint="-4.9989318521683403E-2"/>
        </patternFill>
      </fill>
      <alignment horizontal="right" vertical="bottom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major"/>
      </font>
      <numFmt numFmtId="4" formatCode="#,##0.00"/>
      <fill>
        <patternFill patternType="solid">
          <fgColor indexed="64"/>
          <bgColor theme="0" tint="-4.9989318521683403E-2"/>
        </patternFill>
      </fill>
      <alignment horizontal="righ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maj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major"/>
      </font>
      <numFmt numFmtId="19" formatCode="m/d/yyyy"/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maj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maj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maj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major"/>
      </font>
      <numFmt numFmtId="4" formatCode="#,##0.00"/>
      <fill>
        <patternFill patternType="solid">
          <fgColor indexed="64"/>
          <bgColor theme="0" tint="-4.9989318521683403E-2"/>
        </patternFill>
      </fill>
      <alignment horizontal="right" vertical="bottom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major"/>
      </font>
      <numFmt numFmtId="4" formatCode="#,##0.00"/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major"/>
      </font>
      <numFmt numFmtId="4" formatCode="#,##0.00"/>
      <fill>
        <patternFill patternType="solid">
          <fgColor indexed="64"/>
          <bgColor theme="0" tint="-4.9989318521683403E-2"/>
        </patternFill>
      </fill>
      <alignment horizontal="right" vertical="bottom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major"/>
      </font>
      <numFmt numFmtId="4" formatCode="#,##0.00"/>
      <fill>
        <patternFill patternType="solid">
          <fgColor indexed="64"/>
          <bgColor theme="0" tint="-4.9989318521683403E-2"/>
        </patternFill>
      </fill>
      <alignment horizontal="righ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maj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major"/>
      </font>
      <numFmt numFmtId="19" formatCode="m/d/yyyy"/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maj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maj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maj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major"/>
      </font>
      <numFmt numFmtId="4" formatCode="#,##0.00"/>
      <fill>
        <patternFill patternType="solid">
          <fgColor indexed="64"/>
          <bgColor theme="0" tint="-4.9989318521683403E-2"/>
        </patternFill>
      </fill>
      <alignment horizontal="right" vertical="bottom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major"/>
      </font>
      <numFmt numFmtId="4" formatCode="#,##0.00"/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major"/>
      </font>
      <numFmt numFmtId="4" formatCode="#,##0.00"/>
      <fill>
        <patternFill patternType="solid">
          <fgColor indexed="64"/>
          <bgColor theme="0" tint="-4.9989318521683403E-2"/>
        </patternFill>
      </fill>
      <alignment horizontal="right" vertical="bottom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major"/>
      </font>
      <numFmt numFmtId="4" formatCode="#,##0.00"/>
      <fill>
        <patternFill patternType="solid">
          <fgColor indexed="64"/>
          <bgColor theme="0" tint="-4.9989318521683403E-2"/>
        </patternFill>
      </fill>
      <alignment horizontal="righ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maj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major"/>
      </font>
      <numFmt numFmtId="19" formatCode="m/d/yyyy"/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maj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maj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8"/>
        <color theme="1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major"/>
      </font>
      <numFmt numFmtId="4" formatCode="#,##0.00"/>
      <fill>
        <patternFill patternType="solid">
          <fgColor indexed="64"/>
          <bgColor theme="0" tint="-4.9989318521683403E-2"/>
        </patternFill>
      </fill>
      <alignment horizontal="right" vertical="bottom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major"/>
      </font>
      <numFmt numFmtId="4" formatCode="#,##0.00"/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major"/>
      </font>
      <numFmt numFmtId="4" formatCode="#,##0.00"/>
      <fill>
        <patternFill patternType="solid">
          <fgColor indexed="64"/>
          <bgColor theme="0" tint="-4.9989318521683403E-2"/>
        </patternFill>
      </fill>
      <alignment horizontal="right" vertical="bottom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8"/>
        <color theme="1"/>
        <name val="Century Gothic"/>
        <scheme val="major"/>
      </font>
      <numFmt numFmtId="4" formatCode="#,##0.00"/>
      <fill>
        <patternFill patternType="solid">
          <fgColor indexed="64"/>
          <bgColor theme="0" tint="-4.9989318521683403E-2"/>
        </patternFill>
      </fill>
      <alignment horizontal="righ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maj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8"/>
        <color theme="1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1" justifyLastLine="0" shrinkToFit="0" readingOrder="0"/>
    </dxf>
    <dxf>
      <font>
        <b/>
        <strike val="0"/>
        <outline val="0"/>
        <shadow val="0"/>
        <u val="none"/>
        <vertAlign val="baseline"/>
        <sz val="8"/>
        <color theme="1"/>
        <name val="Century Gothic"/>
        <scheme val="major"/>
      </font>
    </dxf>
    <dxf>
      <font>
        <strike val="0"/>
        <outline val="0"/>
        <shadow val="0"/>
        <u val="none"/>
        <vertAlign val="baseline"/>
        <sz val="8"/>
        <color theme="1"/>
        <name val="Century Gothic"/>
        <scheme val="major"/>
      </font>
    </dxf>
    <dxf>
      <font>
        <strike val="0"/>
        <outline val="0"/>
        <shadow val="0"/>
        <u val="none"/>
        <vertAlign val="baseline"/>
        <sz val="9"/>
        <color theme="1"/>
        <name val="Century Gothic"/>
        <scheme val="major"/>
      </font>
      <alignment horizontal="lef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major"/>
      </font>
      <numFmt numFmtId="4" formatCode="#,##0.00"/>
      <fill>
        <patternFill patternType="solid">
          <fgColor indexed="64"/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major"/>
      </font>
      <numFmt numFmtId="4" formatCode="#,##0.00"/>
      <fill>
        <patternFill patternType="solid">
          <fgColor indexed="64"/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major"/>
      </font>
      <numFmt numFmtId="4" formatCode="#,##0.00"/>
    </dxf>
    <dxf>
      <font>
        <b val="0"/>
        <i val="0"/>
        <strike val="0"/>
        <outline val="0"/>
        <shadow val="0"/>
        <u val="none"/>
        <vertAlign val="baseline"/>
        <sz val="8"/>
        <color theme="1"/>
      </font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major"/>
      </font>
      <numFmt numFmtId="4" formatCode="#,##0.00"/>
      <fill>
        <patternFill patternType="solid">
          <fgColor indexed="64"/>
          <bgColor theme="0" tint="-4.9989318521683403E-2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8"/>
        <color theme="1"/>
      </font>
      <numFmt numFmtId="4" formatCode="#,##0.0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major"/>
      </font>
      <numFmt numFmtId="4" formatCode="#,##0.00"/>
    </dxf>
    <dxf>
      <font>
        <b val="0"/>
        <i val="0"/>
        <strike val="0"/>
        <outline val="0"/>
        <shadow val="0"/>
        <u val="none"/>
        <vertAlign val="baseline"/>
        <sz val="8"/>
        <color theme="1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major"/>
      </font>
      <numFmt numFmtId="4" formatCode="#,##0.00"/>
      <fill>
        <patternFill patternType="solid">
          <fgColor indexed="64"/>
          <bgColor theme="0" tint="-4.9989318521683403E-2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8"/>
        <color theme="1"/>
      </font>
      <numFmt numFmtId="4" formatCode="#,##0.0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major"/>
      </font>
      <numFmt numFmtId="4" formatCode="#,##0.00"/>
      <alignment horizontal="right" vertical="bottom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8"/>
        <color theme="1"/>
      </font>
      <numFmt numFmtId="4" formatCode="#,##0.0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major"/>
      </font>
      <numFmt numFmtId="4" formatCode="#,##0.00"/>
      <fill>
        <patternFill patternType="solid">
          <fgColor indexed="64"/>
          <bgColor theme="0" tint="-4.9989318521683403E-2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8"/>
        <color theme="1"/>
      </font>
      <numFmt numFmtId="4" formatCode="#,##0.0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major"/>
      </font>
      <numFmt numFmtId="4" formatCode="#,##0.00"/>
      <alignment horizontal="right" vertical="bottom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8"/>
        <color theme="1"/>
      </font>
      <numFmt numFmtId="4" formatCode="#,##0.0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major"/>
      </font>
      <numFmt numFmtId="4" formatCode="#,##0.00"/>
      <fill>
        <patternFill patternType="solid">
          <fgColor indexed="64"/>
          <bgColor theme="0" tint="-4.9989318521683403E-2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8"/>
        <color theme="1"/>
      </font>
      <numFmt numFmtId="4" formatCode="#,##0.0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major"/>
      </font>
      <numFmt numFmtId="4" formatCode="#,##0.00"/>
      <alignment horizontal="right" vertical="bottom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8"/>
        <color theme="1"/>
      </font>
      <numFmt numFmtId="4" formatCode="#,##0.0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major"/>
      </font>
      <numFmt numFmtId="4" formatCode="#,##0.00"/>
      <fill>
        <patternFill patternType="solid">
          <fgColor indexed="64"/>
          <bgColor theme="0" tint="-4.9989318521683403E-2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8"/>
        <color theme="1"/>
      </font>
      <numFmt numFmtId="4" formatCode="#,##0.0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major"/>
      </font>
      <numFmt numFmtId="4" formatCode="#,##0.00"/>
      <alignment horizontal="right" vertical="bottom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8"/>
        <color theme="1"/>
      </font>
      <numFmt numFmtId="4" formatCode="#,##0.0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major"/>
      </font>
      <numFmt numFmtId="4" formatCode="#,##0.00"/>
      <fill>
        <patternFill patternType="solid">
          <fgColor indexed="64"/>
          <bgColor theme="0" tint="-4.9989318521683403E-2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8"/>
        <color theme="1"/>
      </font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major"/>
      </font>
      <numFmt numFmtId="4" formatCode="#,##0.00"/>
      <alignment horizontal="right" vertical="bottom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8"/>
        <color theme="1"/>
        <name val="Century Gothic"/>
        <scheme val="major"/>
      </font>
      <numFmt numFmtId="4" formatCode="#,##0.00"/>
      <fill>
        <patternFill patternType="solid">
          <fgColor indexed="64"/>
          <bgColor theme="0" tint="-4.9989318521683403E-2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maj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8"/>
        <color theme="1"/>
        <name val="Century Gothic"/>
        <scheme val="major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entury Gothic"/>
        <scheme val="major"/>
      </font>
    </dxf>
    <dxf>
      <font>
        <strike val="0"/>
        <outline val="0"/>
        <shadow val="0"/>
        <u val="none"/>
        <vertAlign val="baseline"/>
        <sz val="8"/>
        <color theme="1"/>
        <name val="Century Gothic"/>
        <scheme val="major"/>
      </font>
    </dxf>
    <dxf>
      <font>
        <strike val="0"/>
        <outline val="0"/>
        <shadow val="0"/>
        <u val="none"/>
        <vertAlign val="baseline"/>
        <sz val="9"/>
        <color theme="1"/>
        <name val="Century Gothic"/>
        <scheme val="major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/>
        <i val="0"/>
        <color theme="1"/>
      </font>
      <fill>
        <patternFill patternType="none">
          <bgColor auto="1"/>
        </patternFill>
      </fill>
      <border>
        <left/>
        <right/>
        <top style="thin">
          <color theme="0" tint="-0.14996795556505021"/>
        </top>
        <bottom style="thin">
          <color theme="1" tint="0.499984740745262"/>
        </bottom>
        <vertical style="thin">
          <color theme="0" tint="-0.14996795556505021"/>
        </vertical>
        <horizontal/>
      </border>
    </dxf>
    <dxf>
      <font>
        <b/>
        <i val="0"/>
        <color theme="1"/>
      </font>
      <fill>
        <patternFill patternType="none">
          <bgColor auto="1"/>
        </patternFill>
      </fill>
      <border>
        <left/>
        <right/>
        <top style="thin">
          <color theme="1" tint="0.499984740745262"/>
        </top>
        <bottom style="thin">
          <color theme="0" tint="-0.14996795556505021"/>
        </bottom>
        <vertical/>
        <horizontal/>
      </border>
    </dxf>
    <dxf>
      <font>
        <b val="0"/>
        <i val="0"/>
        <color theme="1"/>
      </font>
      <fill>
        <patternFill patternType="none">
          <bgColor auto="1"/>
        </patternFill>
      </fill>
      <border diagonalUp="0" diagonalDown="0">
        <left/>
        <right/>
        <top/>
        <bottom/>
        <vertical style="thin">
          <color theme="0" tint="-0.14996795556505021"/>
        </vertical>
        <horizontal/>
      </border>
    </dxf>
    <dxf>
      <font>
        <b/>
        <color theme="1"/>
      </font>
      <border>
        <bottom style="thin">
          <color theme="9"/>
        </bottom>
        <vertical/>
        <horizontal/>
      </border>
    </dxf>
    <dxf>
      <font>
        <color theme="1"/>
      </font>
      <border>
        <left/>
        <right/>
        <top/>
        <bottom/>
        <vertical/>
        <horizontal/>
      </border>
    </dxf>
  </dxfs>
  <tableStyles count="2" defaultTableStyle="Summary Table" defaultPivotStyle="PivotStyleLight16">
    <tableStyle name="styleCustomSlicer" pivot="0" table="0" count="10">
      <tableStyleElement type="wholeTable" dxfId="148"/>
      <tableStyleElement type="headerRow" dxfId="147"/>
    </tableStyle>
    <tableStyle name="Summary Table" pivot="0" count="5">
      <tableStyleElement type="wholeTable" dxfId="146"/>
      <tableStyleElement type="headerRow" dxfId="145"/>
      <tableStyleElement type="totalRow" dxfId="144"/>
      <tableStyleElement type="firstColumn" dxfId="143"/>
      <tableStyleElement type="firstColumnStripe" dxfId="142"/>
    </tableStyle>
  </tableStyles>
  <extLst>
    <ext xmlns:x14="http://schemas.microsoft.com/office/spreadsheetml/2009/9/main" uri="{46F421CA-312F-682f-3DD2-61675219B42D}">
      <x14:dxfs count="8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9" tint="0.79998168889431442"/>
              <bgColor theme="9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9" tint="0.59999389629810485"/>
              <bgColor theme="9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tyleCustomSlicer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846286529685804E-2"/>
          <c:y val="3.7210342265680076E-2"/>
          <c:w val="0.78649224115488003"/>
          <c:h val="0.930818349489771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summary!$B$19</c:f>
              <c:strCache>
                <c:ptCount val="1"/>
                <c:pt idx="0">
                  <c:v>Reason 1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summary!$C$18:$P$18</c15:sqref>
                  </c15:fullRef>
                </c:ext>
              </c:extLst>
              <c:f>summary!$C$18:$N$18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summary!$C$19:$P$19</c15:sqref>
                  </c15:fullRef>
                </c:ext>
              </c:extLst>
              <c:f>summary!$C$19:$N$19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DA-4883-9C00-0F7B22752616}"/>
            </c:ext>
          </c:extLst>
        </c:ser>
        <c:ser>
          <c:idx val="1"/>
          <c:order val="1"/>
          <c:tx>
            <c:strRef>
              <c:f>summary!$B$20</c:f>
              <c:strCache>
                <c:ptCount val="1"/>
                <c:pt idx="0">
                  <c:v>Reason 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summary!$C$18:$P$18</c15:sqref>
                  </c15:fullRef>
                </c:ext>
              </c:extLst>
              <c:f>summary!$C$18:$N$18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summary!$C$20:$P$20</c15:sqref>
                  </c15:fullRef>
                </c:ext>
              </c:extLst>
              <c:f>summary!$C$20:$N$20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DA-4883-9C00-0F7B22752616}"/>
            </c:ext>
          </c:extLst>
        </c:ser>
        <c:ser>
          <c:idx val="2"/>
          <c:order val="2"/>
          <c:tx>
            <c:strRef>
              <c:f>summary!$B$21</c:f>
              <c:strCache>
                <c:ptCount val="1"/>
                <c:pt idx="0">
                  <c:v>Reason 3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summary!$C$18:$P$18</c15:sqref>
                  </c15:fullRef>
                </c:ext>
              </c:extLst>
              <c:f>summary!$C$18:$N$18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summary!$C$21:$P$21</c15:sqref>
                  </c15:fullRef>
                </c:ext>
              </c:extLst>
              <c:f>summary!$C$21:$N$21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DA-4883-9C00-0F7B22752616}"/>
            </c:ext>
          </c:extLst>
        </c:ser>
        <c:ser>
          <c:idx val="3"/>
          <c:order val="3"/>
          <c:tx>
            <c:strRef>
              <c:f>summary!$B$22</c:f>
              <c:strCache>
                <c:ptCount val="1"/>
                <c:pt idx="0">
                  <c:v>Reason 4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summary!$C$18:$P$18</c15:sqref>
                  </c15:fullRef>
                </c:ext>
              </c:extLst>
              <c:f>summary!$C$18:$N$18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summary!$C$22:$P$22</c15:sqref>
                  </c15:fullRef>
                </c:ext>
              </c:extLst>
              <c:f>summary!$C$22:$N$22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DA-4883-9C00-0F7B22752616}"/>
            </c:ext>
          </c:extLst>
        </c:ser>
        <c:ser>
          <c:idx val="4"/>
          <c:order val="4"/>
          <c:tx>
            <c:strRef>
              <c:f>summary!$B$23</c:f>
              <c:strCache>
                <c:ptCount val="1"/>
                <c:pt idx="0">
                  <c:v>Reason 5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summary!$C$18:$P$18</c15:sqref>
                  </c15:fullRef>
                </c:ext>
              </c:extLst>
              <c:f>summary!$C$18:$N$18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summary!$C$23:$P$23</c15:sqref>
                  </c15:fullRef>
                </c:ext>
              </c:extLst>
              <c:f>summary!$C$23:$N$23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DA-4883-9C00-0F7B22752616}"/>
            </c:ext>
          </c:extLst>
        </c:ser>
        <c:ser>
          <c:idx val="5"/>
          <c:order val="5"/>
          <c:tx>
            <c:strRef>
              <c:f>summary!$B$24</c:f>
              <c:strCache>
                <c:ptCount val="1"/>
                <c:pt idx="0">
                  <c:v>Reason 5</c:v>
                </c:pt>
              </c:strCache>
            </c:strRef>
          </c:tx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summary!$C$18:$P$18</c15:sqref>
                  </c15:fullRef>
                </c:ext>
              </c:extLst>
              <c:f>summary!$C$18:$N$18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summary!$C$24:$P$24</c15:sqref>
                  </c15:fullRef>
                </c:ext>
              </c:extLst>
              <c:f>summary!$C$24:$N$24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0DA-4883-9C00-0F7B22752616}"/>
            </c:ext>
          </c:extLst>
        </c:ser>
        <c:ser>
          <c:idx val="6"/>
          <c:order val="6"/>
          <c:tx>
            <c:strRef>
              <c:f>summary!$B$25</c:f>
              <c:strCache>
                <c:ptCount val="1"/>
                <c:pt idx="0">
                  <c:v>Reason 6</c:v>
                </c:pt>
              </c:strCache>
            </c:strRef>
          </c:tx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summary!$C$18:$P$18</c15:sqref>
                  </c15:fullRef>
                </c:ext>
              </c:extLst>
              <c:f>summary!$C$18:$N$18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summary!$C$25:$P$25</c15:sqref>
                  </c15:fullRef>
                </c:ext>
              </c:extLst>
              <c:f>summary!$C$25:$N$25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0DA-4883-9C00-0F7B22752616}"/>
            </c:ext>
          </c:extLst>
        </c:ser>
        <c:ser>
          <c:idx val="7"/>
          <c:order val="7"/>
          <c:tx>
            <c:strRef>
              <c:f>summary!$B$26</c:f>
              <c:strCache>
                <c:ptCount val="1"/>
                <c:pt idx="0">
                  <c:v>Reason 7</c:v>
                </c:pt>
              </c:strCache>
            </c:strRef>
          </c:tx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summary!$C$18:$P$18</c15:sqref>
                  </c15:fullRef>
                </c:ext>
              </c:extLst>
              <c:f>summary!$C$18:$N$18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summary!$C$26:$P$26</c15:sqref>
                  </c15:fullRef>
                </c:ext>
              </c:extLst>
              <c:f>summary!$C$26:$N$26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0DA-4883-9C00-0F7B22752616}"/>
            </c:ext>
          </c:extLst>
        </c:ser>
        <c:ser>
          <c:idx val="8"/>
          <c:order val="8"/>
          <c:tx>
            <c:strRef>
              <c:f>summary!$B$27</c:f>
              <c:strCache>
                <c:ptCount val="1"/>
                <c:pt idx="0">
                  <c:v>Reason 8</c:v>
                </c:pt>
              </c:strCache>
            </c:strRef>
          </c:tx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summary!$C$18:$P$18</c15:sqref>
                  </c15:fullRef>
                </c:ext>
              </c:extLst>
              <c:f>summary!$C$18:$N$18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summary!$C$27:$P$27</c15:sqref>
                  </c15:fullRef>
                </c:ext>
              </c:extLst>
              <c:f>summary!$C$27:$N$27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0DA-4883-9C00-0F7B227526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404112"/>
        <c:axId val="209403720"/>
      </c:barChart>
      <c:catAx>
        <c:axId val="209404112"/>
        <c:scaling>
          <c:orientation val="minMax"/>
        </c:scaling>
        <c:delete val="1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crossAx val="209403720"/>
        <c:crosses val="autoZero"/>
        <c:auto val="1"/>
        <c:lblAlgn val="ctr"/>
        <c:lblOffset val="100"/>
        <c:noMultiLvlLbl val="0"/>
      </c:catAx>
      <c:valAx>
        <c:axId val="2094037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  <a:alpha val="30000"/>
                </a:schemeClr>
              </a:solidFill>
            </a:ln>
          </c:spPr>
        </c:majorGridlines>
        <c:numFmt formatCode="#,##0;;" sourceLinked="0"/>
        <c:majorTickMark val="none"/>
        <c:minorTickMark val="none"/>
        <c:tickLblPos val="nextTo"/>
        <c:spPr>
          <a:ln>
            <a:solidFill>
              <a:schemeClr val="bg1">
                <a:lumMod val="85000"/>
              </a:schemeClr>
            </a:solidFill>
          </a:ln>
        </c:spPr>
        <c:txPr>
          <a:bodyPr/>
          <a:lstStyle/>
          <a:p>
            <a:pPr>
              <a:defRPr sz="100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20940411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152429621326366"/>
          <c:y val="1.0835550036099787E-2"/>
          <c:w val="0.12847570378673631"/>
          <c:h val="0.94833183057915738"/>
        </c:manualLayout>
      </c:layout>
      <c:overlay val="0"/>
      <c:txPr>
        <a:bodyPr/>
        <a:lstStyle/>
        <a:p>
          <a:pPr>
            <a:defRPr sz="980" kern="0" spc="-10" baseline="0">
              <a:solidFill>
                <a:schemeClr val="tx1"/>
              </a:solidFill>
              <a:latin typeface="+mj-lt"/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summary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summary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summary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summary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summary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summary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jun!A1"/><Relationship Id="rId13" Type="http://schemas.openxmlformats.org/officeDocument/2006/relationships/hyperlink" Target="#jan!A1"/><Relationship Id="rId3" Type="http://schemas.openxmlformats.org/officeDocument/2006/relationships/hyperlink" Target="#nov!A1"/><Relationship Id="rId7" Type="http://schemas.openxmlformats.org/officeDocument/2006/relationships/hyperlink" Target="#jul!A1"/><Relationship Id="rId12" Type="http://schemas.openxmlformats.org/officeDocument/2006/relationships/hyperlink" Target="#feb!A1"/><Relationship Id="rId2" Type="http://schemas.openxmlformats.org/officeDocument/2006/relationships/hyperlink" Target="#dec!A1"/><Relationship Id="rId1" Type="http://schemas.openxmlformats.org/officeDocument/2006/relationships/chart" Target="../charts/chart1.xml"/><Relationship Id="rId6" Type="http://schemas.openxmlformats.org/officeDocument/2006/relationships/hyperlink" Target="#aug!A1"/><Relationship Id="rId11" Type="http://schemas.openxmlformats.org/officeDocument/2006/relationships/hyperlink" Target="#mar!A1"/><Relationship Id="rId5" Type="http://schemas.openxmlformats.org/officeDocument/2006/relationships/hyperlink" Target="#sep!A1"/><Relationship Id="rId10" Type="http://schemas.openxmlformats.org/officeDocument/2006/relationships/hyperlink" Target="#apr!A1"/><Relationship Id="rId4" Type="http://schemas.openxmlformats.org/officeDocument/2006/relationships/hyperlink" Target="#oct!A1"/><Relationship Id="rId9" Type="http://schemas.openxmlformats.org/officeDocument/2006/relationships/hyperlink" Target="#may!A1"/><Relationship Id="rId14" Type="http://schemas.openxmlformats.org/officeDocument/2006/relationships/hyperlink" Target="#tips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summary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summary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summary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summary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summary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summary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summary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73053</xdr:colOff>
      <xdr:row>1</xdr:row>
      <xdr:rowOff>58208</xdr:rowOff>
    </xdr:from>
    <xdr:to>
      <xdr:col>13</xdr:col>
      <xdr:colOff>5320</xdr:colOff>
      <xdr:row>1</xdr:row>
      <xdr:rowOff>334433</xdr:rowOff>
    </xdr:to>
    <xdr:sp macro="" textlink="">
      <xdr:nvSpPr>
        <xdr:cNvPr id="2" name="btnSummary" descr="Click to view the Expense Summary sheet" title="Summary">
          <a:hlinkClick xmlns:r="http://schemas.openxmlformats.org/officeDocument/2006/relationships" r:id="rId1" tooltip="Click to view Expense Summary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110720" y="238125"/>
          <a:ext cx="1371600" cy="276225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050" b="1">
              <a:solidFill>
                <a:schemeClr val="bg1"/>
              </a:solidFill>
            </a:rPr>
            <a:t>Summary</a:t>
          </a:r>
        </a:p>
      </xdr:txBody>
    </xdr:sp>
    <xdr:clientData fPrintsWithSheet="0"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1485900</xdr:colOff>
      <xdr:row>1</xdr:row>
      <xdr:rowOff>28575</xdr:rowOff>
    </xdr:from>
    <xdr:to>
      <xdr:col>5</xdr:col>
      <xdr:colOff>0</xdr:colOff>
      <xdr:row>1</xdr:row>
      <xdr:rowOff>304800</xdr:rowOff>
    </xdr:to>
    <xdr:sp macro="" textlink="">
      <xdr:nvSpPr>
        <xdr:cNvPr id="3" name="btnSummary" descr="Clicking on this shape selects the Summary worksheet." title="Summary Navigation Button">
          <a:hlinkClick xmlns:r="http://schemas.openxmlformats.org/officeDocument/2006/relationships" r:id="rId1" tooltip="Click to view Monthly Summary"/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5572125" y="238125"/>
          <a:ext cx="1371600" cy="276225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050" b="1">
              <a:solidFill>
                <a:schemeClr val="bg1"/>
              </a:solidFill>
            </a:rPr>
            <a:t>Summary</a:t>
          </a:r>
        </a:p>
      </xdr:txBody>
    </xdr:sp>
    <xdr:clientData fPrint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1485900</xdr:colOff>
      <xdr:row>1</xdr:row>
      <xdr:rowOff>28575</xdr:rowOff>
    </xdr:from>
    <xdr:to>
      <xdr:col>5</xdr:col>
      <xdr:colOff>0</xdr:colOff>
      <xdr:row>1</xdr:row>
      <xdr:rowOff>304800</xdr:rowOff>
    </xdr:to>
    <xdr:sp macro="" textlink="">
      <xdr:nvSpPr>
        <xdr:cNvPr id="3" name="btnSummary" descr="Clicking on this shape selects the Summary worksheet." title="Summary Navigation Button">
          <a:hlinkClick xmlns:r="http://schemas.openxmlformats.org/officeDocument/2006/relationships" r:id="rId1" tooltip="Click to view Monthly Summary"/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5572125" y="238125"/>
          <a:ext cx="1371600" cy="276225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050" b="1">
              <a:solidFill>
                <a:schemeClr val="bg1"/>
              </a:solidFill>
            </a:rPr>
            <a:t>Summary</a:t>
          </a:r>
        </a:p>
      </xdr:txBody>
    </xdr:sp>
    <xdr:clientData fPrintsWithSheet="0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1485900</xdr:colOff>
      <xdr:row>1</xdr:row>
      <xdr:rowOff>28575</xdr:rowOff>
    </xdr:from>
    <xdr:to>
      <xdr:col>5</xdr:col>
      <xdr:colOff>0</xdr:colOff>
      <xdr:row>1</xdr:row>
      <xdr:rowOff>304800</xdr:rowOff>
    </xdr:to>
    <xdr:sp macro="" textlink="">
      <xdr:nvSpPr>
        <xdr:cNvPr id="3" name="btnSummary" descr="Clicking on this shape selects the Summary worksheet." title="Summary Navigation Button">
          <a:hlinkClick xmlns:r="http://schemas.openxmlformats.org/officeDocument/2006/relationships" r:id="rId1" tooltip="Click to view Monthly Summary"/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5572125" y="238125"/>
          <a:ext cx="1371600" cy="276225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050" b="1">
              <a:solidFill>
                <a:schemeClr val="bg1"/>
              </a:solidFill>
            </a:rPr>
            <a:t>Summary</a:t>
          </a:r>
        </a:p>
      </xdr:txBody>
    </xdr:sp>
    <xdr:clientData fPrintsWithSheet="0"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1485900</xdr:colOff>
      <xdr:row>1</xdr:row>
      <xdr:rowOff>28575</xdr:rowOff>
    </xdr:from>
    <xdr:to>
      <xdr:col>5</xdr:col>
      <xdr:colOff>0</xdr:colOff>
      <xdr:row>1</xdr:row>
      <xdr:rowOff>304800</xdr:rowOff>
    </xdr:to>
    <xdr:sp macro="" textlink="">
      <xdr:nvSpPr>
        <xdr:cNvPr id="3" name="btnSummary" descr="Clicking on this shape selects the Summary worksheet." title="Summary Navigation Button">
          <a:hlinkClick xmlns:r="http://schemas.openxmlformats.org/officeDocument/2006/relationships" r:id="rId1" tooltip="Click to view Monthly Summary"/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5572125" y="238125"/>
          <a:ext cx="1371600" cy="276225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050" b="1">
              <a:solidFill>
                <a:schemeClr val="bg1"/>
              </a:solidFill>
            </a:rPr>
            <a:t>Summary</a:t>
          </a:r>
        </a:p>
      </xdr:txBody>
    </xdr:sp>
    <xdr:clientData fPrintsWithSheet="0"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1485900</xdr:colOff>
      <xdr:row>1</xdr:row>
      <xdr:rowOff>28575</xdr:rowOff>
    </xdr:from>
    <xdr:to>
      <xdr:col>5</xdr:col>
      <xdr:colOff>0</xdr:colOff>
      <xdr:row>1</xdr:row>
      <xdr:rowOff>304800</xdr:rowOff>
    </xdr:to>
    <xdr:sp macro="" textlink="">
      <xdr:nvSpPr>
        <xdr:cNvPr id="3" name="btnSummary" descr="Clicking on this shape selects the Summary worksheet." title="Summary Navigation Button">
          <a:hlinkClick xmlns:r="http://schemas.openxmlformats.org/officeDocument/2006/relationships" r:id="rId1" tooltip="Click to view Monthly Summary"/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5572125" y="238125"/>
          <a:ext cx="1371600" cy="276225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050" b="1">
              <a:solidFill>
                <a:schemeClr val="bg1"/>
              </a:solidFill>
            </a:rPr>
            <a:t>Summary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371477</xdr:colOff>
      <xdr:row>4</xdr:row>
      <xdr:rowOff>95250</xdr:rowOff>
    </xdr:from>
    <xdr:to>
      <xdr:col>15</xdr:col>
      <xdr:colOff>647701</xdr:colOff>
      <xdr:row>17</xdr:row>
      <xdr:rowOff>42861</xdr:rowOff>
    </xdr:to>
    <xdr:graphicFrame macro="">
      <xdr:nvGraphicFramePr>
        <xdr:cNvPr id="2" name="ExpenseTrends" descr="Column chart showing monthly expenses by category." title="Expense Trends Char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3</xdr:row>
      <xdr:rowOff>47625</xdr:rowOff>
    </xdr:from>
    <xdr:to>
      <xdr:col>13</xdr:col>
      <xdr:colOff>640080</xdr:colOff>
      <xdr:row>4</xdr:row>
      <xdr:rowOff>66675</xdr:rowOff>
    </xdr:to>
    <xdr:sp macro="" textlink="">
      <xdr:nvSpPr>
        <xdr:cNvPr id="20" name="btnDec" descr="Click to view the December expenses worksheet." title="December Navigation Button">
          <a:hlinkClick xmlns:r="http://schemas.openxmlformats.org/officeDocument/2006/relationships" r:id="rId2" tooltip="Click to view December expenses"/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8782050" y="866775"/>
          <a:ext cx="640080" cy="228600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050" b="1">
              <a:solidFill>
                <a:schemeClr val="bg1"/>
              </a:solidFill>
            </a:rPr>
            <a:t>Dec</a:t>
          </a:r>
        </a:p>
      </xdr:txBody>
    </xdr:sp>
    <xdr:clientData/>
  </xdr:twoCellAnchor>
  <xdr:twoCellAnchor>
    <xdr:from>
      <xdr:col>12</xdr:col>
      <xdr:colOff>0</xdr:colOff>
      <xdr:row>3</xdr:row>
      <xdr:rowOff>47625</xdr:rowOff>
    </xdr:from>
    <xdr:to>
      <xdr:col>12</xdr:col>
      <xdr:colOff>640080</xdr:colOff>
      <xdr:row>4</xdr:row>
      <xdr:rowOff>66675</xdr:rowOff>
    </xdr:to>
    <xdr:sp macro="" textlink="">
      <xdr:nvSpPr>
        <xdr:cNvPr id="22" name="btnNov" descr="Click to view the November expenses worksheet." title="November Navigation Button">
          <a:hlinkClick xmlns:r="http://schemas.openxmlformats.org/officeDocument/2006/relationships" r:id="rId3" tooltip="Click to view November expenses"/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8134350" y="866775"/>
          <a:ext cx="640080" cy="228600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050" b="1">
              <a:solidFill>
                <a:schemeClr val="bg1"/>
              </a:solidFill>
            </a:rPr>
            <a:t>Nov</a:t>
          </a:r>
        </a:p>
      </xdr:txBody>
    </xdr:sp>
    <xdr:clientData/>
  </xdr:twoCellAnchor>
  <xdr:twoCellAnchor>
    <xdr:from>
      <xdr:col>11</xdr:col>
      <xdr:colOff>0</xdr:colOff>
      <xdr:row>3</xdr:row>
      <xdr:rowOff>47625</xdr:rowOff>
    </xdr:from>
    <xdr:to>
      <xdr:col>11</xdr:col>
      <xdr:colOff>640080</xdr:colOff>
      <xdr:row>4</xdr:row>
      <xdr:rowOff>66675</xdr:rowOff>
    </xdr:to>
    <xdr:sp macro="" textlink="">
      <xdr:nvSpPr>
        <xdr:cNvPr id="25" name="btnOct" descr="Click to view the October expenses worksheet." title="October Navigation Button">
          <a:hlinkClick xmlns:r="http://schemas.openxmlformats.org/officeDocument/2006/relationships" r:id="rId4" tooltip="Click to view October expenses"/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7486650" y="866775"/>
          <a:ext cx="640080" cy="228600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050" b="1">
              <a:solidFill>
                <a:schemeClr val="bg1"/>
              </a:solidFill>
            </a:rPr>
            <a:t>Oct</a:t>
          </a:r>
        </a:p>
      </xdr:txBody>
    </xdr:sp>
    <xdr:clientData/>
  </xdr:twoCellAnchor>
  <xdr:twoCellAnchor>
    <xdr:from>
      <xdr:col>10</xdr:col>
      <xdr:colOff>0</xdr:colOff>
      <xdr:row>3</xdr:row>
      <xdr:rowOff>47625</xdr:rowOff>
    </xdr:from>
    <xdr:to>
      <xdr:col>10</xdr:col>
      <xdr:colOff>640080</xdr:colOff>
      <xdr:row>4</xdr:row>
      <xdr:rowOff>66675</xdr:rowOff>
    </xdr:to>
    <xdr:sp macro="" textlink="">
      <xdr:nvSpPr>
        <xdr:cNvPr id="26" name="btnSep" descr="Click to view the September expenses worksheet." title="September Navigation Button">
          <a:hlinkClick xmlns:r="http://schemas.openxmlformats.org/officeDocument/2006/relationships" r:id="rId5" tooltip="Click to view September expenses"/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6838950" y="866775"/>
          <a:ext cx="640080" cy="228600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050" b="1">
              <a:solidFill>
                <a:schemeClr val="bg1"/>
              </a:solidFill>
            </a:rPr>
            <a:t>Sep</a:t>
          </a:r>
        </a:p>
      </xdr:txBody>
    </xdr:sp>
    <xdr:clientData/>
  </xdr:twoCellAnchor>
  <xdr:twoCellAnchor>
    <xdr:from>
      <xdr:col>9</xdr:col>
      <xdr:colOff>0</xdr:colOff>
      <xdr:row>3</xdr:row>
      <xdr:rowOff>47625</xdr:rowOff>
    </xdr:from>
    <xdr:to>
      <xdr:col>9</xdr:col>
      <xdr:colOff>640080</xdr:colOff>
      <xdr:row>4</xdr:row>
      <xdr:rowOff>66675</xdr:rowOff>
    </xdr:to>
    <xdr:sp macro="" textlink="">
      <xdr:nvSpPr>
        <xdr:cNvPr id="27" name="btnAug" descr="Click to view the August expenses worksheet." title="August Navigation Button">
          <a:hlinkClick xmlns:r="http://schemas.openxmlformats.org/officeDocument/2006/relationships" r:id="rId6" tooltip="Click to view August expenses"/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6191250" y="866775"/>
          <a:ext cx="640080" cy="228600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050" b="1">
              <a:solidFill>
                <a:schemeClr val="bg1"/>
              </a:solidFill>
            </a:rPr>
            <a:t>Aug</a:t>
          </a:r>
        </a:p>
      </xdr:txBody>
    </xdr:sp>
    <xdr:clientData/>
  </xdr:twoCellAnchor>
  <xdr:twoCellAnchor>
    <xdr:from>
      <xdr:col>8</xdr:col>
      <xdr:colOff>0</xdr:colOff>
      <xdr:row>3</xdr:row>
      <xdr:rowOff>47625</xdr:rowOff>
    </xdr:from>
    <xdr:to>
      <xdr:col>8</xdr:col>
      <xdr:colOff>640080</xdr:colOff>
      <xdr:row>4</xdr:row>
      <xdr:rowOff>66675</xdr:rowOff>
    </xdr:to>
    <xdr:sp macro="" textlink="">
      <xdr:nvSpPr>
        <xdr:cNvPr id="28" name="btnJul" descr="Click to view the July expenses worksheet." title="July Navigation Button">
          <a:hlinkClick xmlns:r="http://schemas.openxmlformats.org/officeDocument/2006/relationships" r:id="rId7" tooltip="Click to view July expenses"/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5543550" y="866775"/>
          <a:ext cx="640080" cy="228600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050" b="1">
              <a:solidFill>
                <a:schemeClr val="bg1"/>
              </a:solidFill>
            </a:rPr>
            <a:t>Jul</a:t>
          </a:r>
        </a:p>
      </xdr:txBody>
    </xdr:sp>
    <xdr:clientData/>
  </xdr:twoCellAnchor>
  <xdr:twoCellAnchor>
    <xdr:from>
      <xdr:col>7</xdr:col>
      <xdr:colOff>0</xdr:colOff>
      <xdr:row>3</xdr:row>
      <xdr:rowOff>47625</xdr:rowOff>
    </xdr:from>
    <xdr:to>
      <xdr:col>7</xdr:col>
      <xdr:colOff>640080</xdr:colOff>
      <xdr:row>4</xdr:row>
      <xdr:rowOff>66675</xdr:rowOff>
    </xdr:to>
    <xdr:sp macro="" textlink="">
      <xdr:nvSpPr>
        <xdr:cNvPr id="29" name="btnJun" descr="Click to view the June expenses worksheet." title="June Navigation Button">
          <a:hlinkClick xmlns:r="http://schemas.openxmlformats.org/officeDocument/2006/relationships" r:id="rId8" tooltip="Click to view June expenses"/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4895850" y="866775"/>
          <a:ext cx="640080" cy="228600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050" b="1">
              <a:solidFill>
                <a:schemeClr val="bg1"/>
              </a:solidFill>
            </a:rPr>
            <a:t>Jun</a:t>
          </a:r>
        </a:p>
      </xdr:txBody>
    </xdr:sp>
    <xdr:clientData/>
  </xdr:twoCellAnchor>
  <xdr:twoCellAnchor>
    <xdr:from>
      <xdr:col>6</xdr:col>
      <xdr:colOff>0</xdr:colOff>
      <xdr:row>3</xdr:row>
      <xdr:rowOff>47625</xdr:rowOff>
    </xdr:from>
    <xdr:to>
      <xdr:col>6</xdr:col>
      <xdr:colOff>640080</xdr:colOff>
      <xdr:row>4</xdr:row>
      <xdr:rowOff>66675</xdr:rowOff>
    </xdr:to>
    <xdr:sp macro="" textlink="">
      <xdr:nvSpPr>
        <xdr:cNvPr id="30" name="btnMay" descr="Click to view the May expenses worksheet." title="May Navigation Button">
          <a:hlinkClick xmlns:r="http://schemas.openxmlformats.org/officeDocument/2006/relationships" r:id="rId9" tooltip="Click to view May expenses"/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4248150" y="866775"/>
          <a:ext cx="640080" cy="228600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050" b="1">
              <a:solidFill>
                <a:schemeClr val="bg1"/>
              </a:solidFill>
            </a:rPr>
            <a:t>May</a:t>
          </a:r>
        </a:p>
      </xdr:txBody>
    </xdr:sp>
    <xdr:clientData/>
  </xdr:twoCellAnchor>
  <xdr:twoCellAnchor>
    <xdr:from>
      <xdr:col>5</xdr:col>
      <xdr:colOff>0</xdr:colOff>
      <xdr:row>3</xdr:row>
      <xdr:rowOff>47625</xdr:rowOff>
    </xdr:from>
    <xdr:to>
      <xdr:col>5</xdr:col>
      <xdr:colOff>640080</xdr:colOff>
      <xdr:row>4</xdr:row>
      <xdr:rowOff>66675</xdr:rowOff>
    </xdr:to>
    <xdr:sp macro="" textlink="">
      <xdr:nvSpPr>
        <xdr:cNvPr id="31" name="btnApr" descr="Click to view the April expenses worksheet." title="April Navigation Button">
          <a:hlinkClick xmlns:r="http://schemas.openxmlformats.org/officeDocument/2006/relationships" r:id="rId10" tooltip="Click to view April expenses"/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3600450" y="866775"/>
          <a:ext cx="640080" cy="228600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050" b="1">
              <a:solidFill>
                <a:schemeClr val="bg1"/>
              </a:solidFill>
            </a:rPr>
            <a:t>Apr</a:t>
          </a:r>
        </a:p>
      </xdr:txBody>
    </xdr:sp>
    <xdr:clientData/>
  </xdr:twoCellAnchor>
  <xdr:twoCellAnchor>
    <xdr:from>
      <xdr:col>4</xdr:col>
      <xdr:colOff>0</xdr:colOff>
      <xdr:row>3</xdr:row>
      <xdr:rowOff>47625</xdr:rowOff>
    </xdr:from>
    <xdr:to>
      <xdr:col>4</xdr:col>
      <xdr:colOff>640080</xdr:colOff>
      <xdr:row>4</xdr:row>
      <xdr:rowOff>66675</xdr:rowOff>
    </xdr:to>
    <xdr:sp macro="" textlink="">
      <xdr:nvSpPr>
        <xdr:cNvPr id="32" name="btnMar" descr="Click to view the March expenses worksheet." title="March Navigation Button">
          <a:hlinkClick xmlns:r="http://schemas.openxmlformats.org/officeDocument/2006/relationships" r:id="rId11" tooltip="Click to view March expenses"/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2952750" y="866775"/>
          <a:ext cx="640080" cy="228600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050" b="1">
              <a:solidFill>
                <a:schemeClr val="bg1"/>
              </a:solidFill>
            </a:rPr>
            <a:t>Mar</a:t>
          </a:r>
        </a:p>
      </xdr:txBody>
    </xdr:sp>
    <xdr:clientData/>
  </xdr:twoCellAnchor>
  <xdr:twoCellAnchor>
    <xdr:from>
      <xdr:col>3</xdr:col>
      <xdr:colOff>0</xdr:colOff>
      <xdr:row>3</xdr:row>
      <xdr:rowOff>47625</xdr:rowOff>
    </xdr:from>
    <xdr:to>
      <xdr:col>3</xdr:col>
      <xdr:colOff>640080</xdr:colOff>
      <xdr:row>4</xdr:row>
      <xdr:rowOff>66675</xdr:rowOff>
    </xdr:to>
    <xdr:sp macro="" textlink="">
      <xdr:nvSpPr>
        <xdr:cNvPr id="33" name="btnFeb" descr="Click to view the February expenses worksheet." title="Februaru Navigation Button">
          <a:hlinkClick xmlns:r="http://schemas.openxmlformats.org/officeDocument/2006/relationships" r:id="rId12" tooltip="Click to view February expenses"/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2305050" y="866775"/>
          <a:ext cx="640080" cy="228600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050" b="1">
              <a:solidFill>
                <a:schemeClr val="bg1"/>
              </a:solidFill>
            </a:rPr>
            <a:t>Feb</a:t>
          </a:r>
        </a:p>
      </xdr:txBody>
    </xdr:sp>
    <xdr:clientData/>
  </xdr:twoCellAnchor>
  <xdr:twoCellAnchor>
    <xdr:from>
      <xdr:col>2</xdr:col>
      <xdr:colOff>9525</xdr:colOff>
      <xdr:row>3</xdr:row>
      <xdr:rowOff>47625</xdr:rowOff>
    </xdr:from>
    <xdr:to>
      <xdr:col>2</xdr:col>
      <xdr:colOff>649605</xdr:colOff>
      <xdr:row>4</xdr:row>
      <xdr:rowOff>66675</xdr:rowOff>
    </xdr:to>
    <xdr:sp macro="" textlink="">
      <xdr:nvSpPr>
        <xdr:cNvPr id="34" name="btnJan" descr="Click to view the January expenses worksheet." title="January Navigation Button">
          <a:hlinkClick xmlns:r="http://schemas.openxmlformats.org/officeDocument/2006/relationships" r:id="rId13" tooltip="Click to view January expenses"/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1657350" y="866775"/>
          <a:ext cx="640080" cy="228600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050" b="1">
              <a:solidFill>
                <a:schemeClr val="bg1"/>
              </a:solidFill>
            </a:rPr>
            <a:t>Jan</a:t>
          </a:r>
        </a:p>
      </xdr:txBody>
    </xdr:sp>
    <xdr:clientData/>
  </xdr:twoCellAnchor>
  <xdr:twoCellAnchor>
    <xdr:from>
      <xdr:col>12</xdr:col>
      <xdr:colOff>38100</xdr:colOff>
      <xdr:row>1</xdr:row>
      <xdr:rowOff>104775</xdr:rowOff>
    </xdr:from>
    <xdr:to>
      <xdr:col>13</xdr:col>
      <xdr:colOff>628650</xdr:colOff>
      <xdr:row>1</xdr:row>
      <xdr:rowOff>333375</xdr:rowOff>
    </xdr:to>
    <xdr:sp macro="" textlink="">
      <xdr:nvSpPr>
        <xdr:cNvPr id="16" name="btnTips" descr="Clicking on this shape selects the Template Tips worksheet." title="Tips Navigation Button">
          <a:hlinkClick xmlns:r="http://schemas.openxmlformats.org/officeDocument/2006/relationships" r:id="rId14" tooltip="Click to view Template Tips"/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7800975" y="314325"/>
          <a:ext cx="1238250" cy="228600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050" b="1">
              <a:solidFill>
                <a:schemeClr val="bg1"/>
              </a:solidFill>
            </a:rPr>
            <a:t>Tips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1485900</xdr:colOff>
      <xdr:row>1</xdr:row>
      <xdr:rowOff>28575</xdr:rowOff>
    </xdr:from>
    <xdr:to>
      <xdr:col>5</xdr:col>
      <xdr:colOff>0</xdr:colOff>
      <xdr:row>1</xdr:row>
      <xdr:rowOff>304800</xdr:rowOff>
    </xdr:to>
    <xdr:sp macro="" textlink="">
      <xdr:nvSpPr>
        <xdr:cNvPr id="3" name="btnSummary" descr="Clicking on this shape selects the Summary worksheet." title="Summary Navigation Button">
          <a:hlinkClick xmlns:r="http://schemas.openxmlformats.org/officeDocument/2006/relationships" r:id="rId1" tooltip="Click to view Monthly Summary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572125" y="238125"/>
          <a:ext cx="1371600" cy="276225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050" b="1">
              <a:solidFill>
                <a:schemeClr val="bg1"/>
              </a:solidFill>
            </a:rPr>
            <a:t>Summary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1485900</xdr:colOff>
      <xdr:row>1</xdr:row>
      <xdr:rowOff>28575</xdr:rowOff>
    </xdr:from>
    <xdr:to>
      <xdr:col>5</xdr:col>
      <xdr:colOff>0</xdr:colOff>
      <xdr:row>1</xdr:row>
      <xdr:rowOff>304800</xdr:rowOff>
    </xdr:to>
    <xdr:sp macro="" textlink="">
      <xdr:nvSpPr>
        <xdr:cNvPr id="3" name="btnSummary" descr="Clicking on this shape selects the Summary worksheet." title="Summary Navigation Button">
          <a:hlinkClick xmlns:r="http://schemas.openxmlformats.org/officeDocument/2006/relationships" r:id="rId1" tooltip="Click to view Monthly Summary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5572125" y="238125"/>
          <a:ext cx="1371600" cy="276225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050" b="1">
              <a:solidFill>
                <a:schemeClr val="bg1"/>
              </a:solidFill>
            </a:rPr>
            <a:t>Summary</a:t>
          </a: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1485900</xdr:colOff>
      <xdr:row>1</xdr:row>
      <xdr:rowOff>28575</xdr:rowOff>
    </xdr:from>
    <xdr:to>
      <xdr:col>5</xdr:col>
      <xdr:colOff>0</xdr:colOff>
      <xdr:row>1</xdr:row>
      <xdr:rowOff>304800</xdr:rowOff>
    </xdr:to>
    <xdr:sp macro="" textlink="">
      <xdr:nvSpPr>
        <xdr:cNvPr id="3" name="btnSummary" descr="Clicking on this shape selects the Summary worksheet." title="Summary Navigation Button">
          <a:hlinkClick xmlns:r="http://schemas.openxmlformats.org/officeDocument/2006/relationships" r:id="rId1" tooltip="Click to view Monthly Summary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5572125" y="238125"/>
          <a:ext cx="1371600" cy="276225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050" b="1">
              <a:solidFill>
                <a:schemeClr val="bg1"/>
              </a:solidFill>
            </a:rPr>
            <a:t>Summary</a:t>
          </a:r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1485900</xdr:colOff>
      <xdr:row>1</xdr:row>
      <xdr:rowOff>28575</xdr:rowOff>
    </xdr:from>
    <xdr:to>
      <xdr:col>5</xdr:col>
      <xdr:colOff>0</xdr:colOff>
      <xdr:row>1</xdr:row>
      <xdr:rowOff>304800</xdr:rowOff>
    </xdr:to>
    <xdr:sp macro="" textlink="">
      <xdr:nvSpPr>
        <xdr:cNvPr id="3" name="btnSummary" descr="Clicking on this shape selects the Summary worksheet." title="Summary Navigation Button">
          <a:hlinkClick xmlns:r="http://schemas.openxmlformats.org/officeDocument/2006/relationships" r:id="rId1" tooltip="Click to view Monthly Summary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5572125" y="238125"/>
          <a:ext cx="1371600" cy="276225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050" b="1">
              <a:solidFill>
                <a:schemeClr val="bg1"/>
              </a:solidFill>
            </a:rPr>
            <a:t>Summary</a:t>
          </a:r>
        </a:p>
      </xdr:txBody>
    </xdr:sp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1485900</xdr:colOff>
      <xdr:row>1</xdr:row>
      <xdr:rowOff>28575</xdr:rowOff>
    </xdr:from>
    <xdr:to>
      <xdr:col>5</xdr:col>
      <xdr:colOff>0</xdr:colOff>
      <xdr:row>1</xdr:row>
      <xdr:rowOff>304800</xdr:rowOff>
    </xdr:to>
    <xdr:sp macro="" textlink="">
      <xdr:nvSpPr>
        <xdr:cNvPr id="3" name="btnSummary" descr="Clicking on this shape selects the Summary worksheet." title="Summary Navigation Button">
          <a:hlinkClick xmlns:r="http://schemas.openxmlformats.org/officeDocument/2006/relationships" r:id="rId1" tooltip="Click to view Monthly Summary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5572125" y="238125"/>
          <a:ext cx="1371600" cy="276225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050" b="1">
              <a:solidFill>
                <a:schemeClr val="bg1"/>
              </a:solidFill>
            </a:rPr>
            <a:t>Summary</a:t>
          </a:r>
        </a:p>
      </xdr:txBody>
    </xdr:sp>
    <xdr:clientData fPrint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1485900</xdr:colOff>
      <xdr:row>1</xdr:row>
      <xdr:rowOff>28575</xdr:rowOff>
    </xdr:from>
    <xdr:to>
      <xdr:col>5</xdr:col>
      <xdr:colOff>0</xdr:colOff>
      <xdr:row>1</xdr:row>
      <xdr:rowOff>304800</xdr:rowOff>
    </xdr:to>
    <xdr:sp macro="" textlink="">
      <xdr:nvSpPr>
        <xdr:cNvPr id="3" name="btnSummary" descr="Clicking on this shape selects the Summary worksheet." title="Summary Navigation Button">
          <a:hlinkClick xmlns:r="http://schemas.openxmlformats.org/officeDocument/2006/relationships" r:id="rId1" tooltip="Click to view Monthly Summary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5572125" y="238125"/>
          <a:ext cx="1371600" cy="276225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050" b="1">
              <a:solidFill>
                <a:schemeClr val="bg1"/>
              </a:solidFill>
            </a:rPr>
            <a:t>Summary</a:t>
          </a:r>
        </a:p>
      </xdr:txBody>
    </xdr:sp>
    <xdr:clientData fPrint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1485900</xdr:colOff>
      <xdr:row>1</xdr:row>
      <xdr:rowOff>28575</xdr:rowOff>
    </xdr:from>
    <xdr:to>
      <xdr:col>5</xdr:col>
      <xdr:colOff>0</xdr:colOff>
      <xdr:row>1</xdr:row>
      <xdr:rowOff>304800</xdr:rowOff>
    </xdr:to>
    <xdr:sp macro="" textlink="">
      <xdr:nvSpPr>
        <xdr:cNvPr id="3" name="btnSummary" descr="Clicking on this shape selects the Summary worksheet." title="Summary Navigation Button">
          <a:hlinkClick xmlns:r="http://schemas.openxmlformats.org/officeDocument/2006/relationships" r:id="rId1" tooltip="Click to view Monthly Summary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5572125" y="238125"/>
          <a:ext cx="1371600" cy="276225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050" b="1">
              <a:solidFill>
                <a:schemeClr val="bg1"/>
              </a:solidFill>
            </a:rPr>
            <a:t>Summary</a:t>
          </a:r>
        </a:p>
      </xdr:txBody>
    </xdr:sp>
    <xdr:clientData fPrintsWithSheet="0"/>
  </xdr:twoCellAnchor>
</xdr:wsDr>
</file>

<file path=xl/tables/table1.xml><?xml version="1.0" encoding="utf-8"?>
<table xmlns="http://schemas.openxmlformats.org/spreadsheetml/2006/main" id="14" name="TurnoverSummary" displayName="TurnoverSummary" ref="B18:P28" totalsRowCount="1" headerRowDxfId="141" dataDxfId="140" totalsRowDxfId="139">
  <autoFilter ref="B18:P27"/>
  <tableColumns count="15">
    <tableColumn id="1" name="Reasons" totalsRowLabel="Total" dataDxfId="138" totalsRowDxfId="137"/>
    <tableColumn id="2" name="Jan" totalsRowFunction="sum" dataDxfId="136" totalsRowDxfId="135"/>
    <tableColumn id="3" name="Feb" totalsRowFunction="sum" dataDxfId="134" totalsRowDxfId="133">
      <calculatedColumnFormula>SUMIFS(TunFeb[Amount],#REF!,TurnoverSummary[[#This Row],[Reasons]])</calculatedColumnFormula>
    </tableColumn>
    <tableColumn id="4" name="Mar" totalsRowFunction="sum" dataDxfId="132" totalsRowDxfId="131">
      <calculatedColumnFormula>SUMIFS(TunMar[Amount],TunMar[Reasons],TurnoverSummary[[#This Row],[Reasons]])</calculatedColumnFormula>
    </tableColumn>
    <tableColumn id="5" name="Apr" totalsRowFunction="sum" dataDxfId="130" totalsRowDxfId="129">
      <calculatedColumnFormula>SUMIFS(TunApr[Amount],TunApr[Reasons],TurnoverSummary[[#This Row],[Reasons]])</calculatedColumnFormula>
    </tableColumn>
    <tableColumn id="6" name="May" totalsRowFunction="sum" dataDxfId="128" totalsRowDxfId="127">
      <calculatedColumnFormula>SUMIFS(TunMay[Amount],TunMay[Reasons],TurnoverSummary[[#This Row],[Reasons]])</calculatedColumnFormula>
    </tableColumn>
    <tableColumn id="7" name="Jun" totalsRowFunction="sum" dataDxfId="126" totalsRowDxfId="125">
      <calculatedColumnFormula>SUMIFS(TunJun[Amount],TunJun[Reasons],TurnoverSummary[[#This Row],[Reasons]])</calculatedColumnFormula>
    </tableColumn>
    <tableColumn id="8" name="Jul" totalsRowFunction="sum" dataDxfId="124" totalsRowDxfId="123">
      <calculatedColumnFormula>SUMIFS(TunJul[Amount],TunJul[Reasons],TurnoverSummary[[#This Row],[Reasons]])</calculatedColumnFormula>
    </tableColumn>
    <tableColumn id="9" name="Aug" totalsRowFunction="sum" dataDxfId="122" totalsRowDxfId="121">
      <calculatedColumnFormula>SUMIFS(TunAug[Amount],TunAug[Reasons],TurnoverSummary[[#This Row],[Reasons]])</calculatedColumnFormula>
    </tableColumn>
    <tableColumn id="10" name="Sep" totalsRowFunction="sum" dataDxfId="120" totalsRowDxfId="119">
      <calculatedColumnFormula>SUMIFS(TunSep[Amount],TunSep[Reasons],TurnoverSummary[[#This Row],[Reasons]])</calculatedColumnFormula>
    </tableColumn>
    <tableColumn id="11" name="Oct" totalsRowFunction="sum" dataDxfId="118" totalsRowDxfId="117">
      <calculatedColumnFormula>SUMIFS(TunOct[Amount],TunOct[Reasons],TurnoverSummary[[#This Row],[Reasons]])</calculatedColumnFormula>
    </tableColumn>
    <tableColumn id="12" name="Nov" totalsRowFunction="sum" dataDxfId="116" totalsRowDxfId="115">
      <calculatedColumnFormula>SUMIFS(TunNov[Amount],TunNov[Reasons],TurnoverSummary[[#This Row],[Reasons]])</calculatedColumnFormula>
    </tableColumn>
    <tableColumn id="13" name="Dec" totalsRowFunction="sum" dataDxfId="114" totalsRowDxfId="113">
      <calculatedColumnFormula>SUMIFS(TunDec[Amount],TunDec[Reasons],TurnoverSummary[[#This Row],[Reasons]])</calculatedColumnFormula>
    </tableColumn>
    <tableColumn id="14" name="Total" totalsRowFunction="sum" dataDxfId="112" totalsRowDxfId="111">
      <calculatedColumnFormula>SUM(TurnoverSummary[[#This Row],[Jan]:[Dec]])</calculatedColumnFormula>
    </tableColumn>
    <tableColumn id="15" name="Trend" dataDxfId="110" totalsRowDxfId="109"/>
  </tableColumns>
  <tableStyleInfo name="Summary Table" showFirstColumn="0" showLastColumn="0" showRowStripes="0" showColumnStripes="1"/>
  <extLst>
    <ext xmlns:x14="http://schemas.microsoft.com/office/spreadsheetml/2009/9/main" uri="{504A1905-F514-4f6f-8877-14C23A59335A}">
      <x14:table altText="Expense Trends Table" altTextSummary="Table shows monthly expenses summed by category for each month of a year, beginning in January.  The table is formatted to line up vertically with a chart located directly above so that each month of the table lines up with each month grouping on the chart."/>
    </ext>
  </extLst>
</table>
</file>

<file path=xl/tables/table10.xml><?xml version="1.0" encoding="utf-8"?>
<table xmlns="http://schemas.openxmlformats.org/spreadsheetml/2006/main" id="10" name="TunSep" displayName="TunSep" ref="B4:E13" totalsRowCount="1" headerRowDxfId="35">
  <autoFilter ref="B4:E12"/>
  <tableColumns count="4">
    <tableColumn id="1" name="Date" totalsRowLabel="Total" dataDxfId="34" totalsRowDxfId="33"/>
    <tableColumn id="3" name="Amount" totalsRowFunction="sum" dataDxfId="32" totalsRowDxfId="31"/>
    <tableColumn id="2" name="Reasons" dataDxfId="30" totalsRowDxfId="29"/>
    <tableColumn id="5" name="Description" dataDxfId="28" totalsRowDxfId="27"/>
  </tableColumns>
  <tableStyleInfo name="Summary Table" showFirstColumn="0" showLastColumn="0" showRowStripes="0" showColumnStripes="1"/>
  <extLst>
    <ext xmlns:x14="http://schemas.microsoft.com/office/spreadsheetml/2009/9/main" uri="{504A1905-F514-4f6f-8877-14C23A59335A}">
      <x14:table altText="September Expenses Table" altTextSummary="List of monthly expense details such as, Date, PO#, Amount, Category, and Description. "/>
    </ext>
  </extLst>
</table>
</file>

<file path=xl/tables/table11.xml><?xml version="1.0" encoding="utf-8"?>
<table xmlns="http://schemas.openxmlformats.org/spreadsheetml/2006/main" id="11" name="TunOct" displayName="TunOct" ref="B4:E13" totalsRowCount="1" headerRowDxfId="26">
  <autoFilter ref="B4:E12"/>
  <tableColumns count="4">
    <tableColumn id="1" name="Date" totalsRowLabel="Total" dataDxfId="25" totalsRowDxfId="24"/>
    <tableColumn id="3" name="Amount" totalsRowFunction="sum" dataDxfId="23" totalsRowDxfId="22"/>
    <tableColumn id="2" name="Reasons" dataDxfId="21" totalsRowDxfId="20"/>
    <tableColumn id="5" name="Description" dataDxfId="19" totalsRowDxfId="18"/>
  </tableColumns>
  <tableStyleInfo name="Summary Table" showFirstColumn="0" showLastColumn="0" showRowStripes="0" showColumnStripes="1"/>
  <extLst>
    <ext xmlns:x14="http://schemas.microsoft.com/office/spreadsheetml/2009/9/main" uri="{504A1905-F514-4f6f-8877-14C23A59335A}">
      <x14:table altText="October Expenses Table" altTextSummary="List of monthly expense details such as, Date, PO#, Amount, Category, and Description. "/>
    </ext>
  </extLst>
</table>
</file>

<file path=xl/tables/table12.xml><?xml version="1.0" encoding="utf-8"?>
<table xmlns="http://schemas.openxmlformats.org/spreadsheetml/2006/main" id="12" name="TunNov" displayName="TunNov" ref="B4:E13" totalsRowCount="1" headerRowDxfId="17">
  <autoFilter ref="B4:E12"/>
  <tableColumns count="4">
    <tableColumn id="1" name="Date" totalsRowLabel="Total" dataDxfId="16" totalsRowDxfId="15"/>
    <tableColumn id="3" name="Amount" totalsRowFunction="sum" dataDxfId="14" totalsRowDxfId="13"/>
    <tableColumn id="2" name="Reasons" dataDxfId="12" totalsRowDxfId="11"/>
    <tableColumn id="5" name="Description" dataDxfId="10" totalsRowDxfId="9"/>
  </tableColumns>
  <tableStyleInfo name="Summary Table" showFirstColumn="0" showLastColumn="0" showRowStripes="0" showColumnStripes="1"/>
  <extLst>
    <ext xmlns:x14="http://schemas.microsoft.com/office/spreadsheetml/2009/9/main" uri="{504A1905-F514-4f6f-8877-14C23A59335A}">
      <x14:table altText="November Expenses Table" altTextSummary="List of monthly expense details such as, Date, PO#, Amount, Category, and Description. "/>
    </ext>
  </extLst>
</table>
</file>

<file path=xl/tables/table13.xml><?xml version="1.0" encoding="utf-8"?>
<table xmlns="http://schemas.openxmlformats.org/spreadsheetml/2006/main" id="13" name="TunDec" displayName="TunDec" ref="B4:E13" totalsRowCount="1" headerRowDxfId="8">
  <autoFilter ref="B4:E12"/>
  <tableColumns count="4">
    <tableColumn id="1" name="Date" totalsRowLabel="Total" dataDxfId="7" totalsRowDxfId="6"/>
    <tableColumn id="3" name="Amount" totalsRowFunction="sum" dataDxfId="5" totalsRowDxfId="4"/>
    <tableColumn id="2" name="Reasons" dataDxfId="3" totalsRowDxfId="2"/>
    <tableColumn id="5" name="Description" dataDxfId="1" totalsRowDxfId="0"/>
  </tableColumns>
  <tableStyleInfo name="Summary Table" showFirstColumn="0" showLastColumn="0" showRowStripes="0" showColumnStripes="1"/>
  <extLst>
    <ext xmlns:x14="http://schemas.microsoft.com/office/spreadsheetml/2009/9/main" uri="{504A1905-F514-4f6f-8877-14C23A59335A}">
      <x14:table altText="December Expenses Table" altTextSummary="List of monthly expense details such as, Date, PO#, Amount, Category, and Description. "/>
    </ext>
  </extLst>
</table>
</file>

<file path=xl/tables/table2.xml><?xml version="1.0" encoding="utf-8"?>
<table xmlns="http://schemas.openxmlformats.org/spreadsheetml/2006/main" id="2" name="TunJan" displayName="TunJan" ref="B4:E13" totalsRowCount="1" headerRowDxfId="108" dataDxfId="107" totalsRowDxfId="106">
  <autoFilter ref="B4:E12"/>
  <tableColumns count="4">
    <tableColumn id="1" name="Date" totalsRowLabel="Total" dataDxfId="105" totalsRowDxfId="104"/>
    <tableColumn id="3" name="Amount" totalsRowFunction="sum" dataDxfId="103" totalsRowDxfId="102"/>
    <tableColumn id="6" name="Reasons" dataDxfId="101" totalsRowDxfId="100"/>
    <tableColumn id="5" name="Description" dataDxfId="99" totalsRowDxfId="98"/>
  </tableColumns>
  <tableStyleInfo name="Summary Table" showFirstColumn="0" showLastColumn="0" showRowStripes="0" showColumnStripes="1"/>
  <extLst>
    <ext xmlns:x14="http://schemas.microsoft.com/office/spreadsheetml/2009/9/main" uri="{504A1905-F514-4f6f-8877-14C23A59335A}">
      <x14:table altText="January Expenses Table" altTextSummary="List of monthly expense details such as, Date, PO#, Amount, Category, and Description. "/>
    </ext>
  </extLst>
</table>
</file>

<file path=xl/tables/table3.xml><?xml version="1.0" encoding="utf-8"?>
<table xmlns="http://schemas.openxmlformats.org/spreadsheetml/2006/main" id="3" name="TunFeb" displayName="TunFeb" ref="B4:E13" totalsRowCount="1" headerRowDxfId="97">
  <autoFilter ref="B4:E12"/>
  <tableColumns count="4">
    <tableColumn id="1" name="Date" totalsRowLabel="Total" dataDxfId="96" totalsRowDxfId="95"/>
    <tableColumn id="3" name="Amount" totalsRowFunction="sum" dataDxfId="94" totalsRowDxfId="93"/>
    <tableColumn id="6" name="Reasons" dataDxfId="92" totalsRowDxfId="91"/>
    <tableColumn id="5" name="Description" dataDxfId="90" totalsRowDxfId="89"/>
  </tableColumns>
  <tableStyleInfo name="Summary Table" showFirstColumn="0" showLastColumn="0" showRowStripes="0" showColumnStripes="1"/>
  <extLst>
    <ext xmlns:x14="http://schemas.microsoft.com/office/spreadsheetml/2009/9/main" uri="{504A1905-F514-4f6f-8877-14C23A59335A}">
      <x14:table altText="February Expenses Table" altTextSummary="List of monthly expense details such as, Date, PO#, Amount, Category, and Description. "/>
    </ext>
  </extLst>
</table>
</file>

<file path=xl/tables/table4.xml><?xml version="1.0" encoding="utf-8"?>
<table xmlns="http://schemas.openxmlformats.org/spreadsheetml/2006/main" id="4" name="TunMar" displayName="TunMar" ref="B4:E13" totalsRowCount="1" headerRowDxfId="88">
  <autoFilter ref="B4:E12"/>
  <tableColumns count="4">
    <tableColumn id="1" name="Date" totalsRowLabel="Total" dataDxfId="87" totalsRowDxfId="86"/>
    <tableColumn id="3" name="Amount" totalsRowFunction="sum" dataDxfId="85" totalsRowDxfId="84"/>
    <tableColumn id="2" name="Reasons" dataDxfId="83" totalsRowDxfId="82"/>
    <tableColumn id="5" name="Description" dataDxfId="81" totalsRowDxfId="80"/>
  </tableColumns>
  <tableStyleInfo name="Summary Table" showFirstColumn="0" showLastColumn="0" showRowStripes="0" showColumnStripes="1"/>
  <extLst>
    <ext xmlns:x14="http://schemas.microsoft.com/office/spreadsheetml/2009/9/main" uri="{504A1905-F514-4f6f-8877-14C23A59335A}">
      <x14:table altText="March Expenses Tabel" altTextSummary="List of monthly expense details such as, Date, PO#, Amount, Category, and Description. "/>
    </ext>
  </extLst>
</table>
</file>

<file path=xl/tables/table5.xml><?xml version="1.0" encoding="utf-8"?>
<table xmlns="http://schemas.openxmlformats.org/spreadsheetml/2006/main" id="5" name="TunApr" displayName="TunApr" ref="B4:E13" totalsRowCount="1" headerRowDxfId="79">
  <autoFilter ref="B4:E12"/>
  <tableColumns count="4">
    <tableColumn id="1" name="Date" totalsRowLabel="Total" dataDxfId="78" totalsRowDxfId="77"/>
    <tableColumn id="3" name="Amount" totalsRowFunction="sum" dataDxfId="76" totalsRowDxfId="75"/>
    <tableColumn id="2" name="Reasons" dataDxfId="74" totalsRowDxfId="73"/>
    <tableColumn id="5" name="Description" dataDxfId="72" totalsRowDxfId="71"/>
  </tableColumns>
  <tableStyleInfo name="Summary Table" showFirstColumn="0" showLastColumn="0" showRowStripes="0" showColumnStripes="1"/>
  <extLst>
    <ext xmlns:x14="http://schemas.microsoft.com/office/spreadsheetml/2009/9/main" uri="{504A1905-F514-4f6f-8877-14C23A59335A}">
      <x14:table altText="April Expenses Table" altTextSummary="List of monthly expense details such as, Date, PO#, Amount, Category, and Description. "/>
    </ext>
  </extLst>
</table>
</file>

<file path=xl/tables/table6.xml><?xml version="1.0" encoding="utf-8"?>
<table xmlns="http://schemas.openxmlformats.org/spreadsheetml/2006/main" id="6" name="TunMay" displayName="TunMay" ref="B4:E13" totalsRowCount="1" headerRowDxfId="70">
  <autoFilter ref="B4:E12"/>
  <tableColumns count="4">
    <tableColumn id="1" name="Date" totalsRowLabel="Total" dataDxfId="69" totalsRowDxfId="68"/>
    <tableColumn id="3" name="Amount" totalsRowFunction="sum" dataDxfId="67" totalsRowDxfId="66"/>
    <tableColumn id="2" name="Reasons" dataDxfId="65" totalsRowDxfId="64"/>
    <tableColumn id="5" name="Description" dataDxfId="63" totalsRowDxfId="62"/>
  </tableColumns>
  <tableStyleInfo name="Summary Table" showFirstColumn="0" showLastColumn="0" showRowStripes="0" showColumnStripes="1"/>
  <extLst>
    <ext xmlns:x14="http://schemas.microsoft.com/office/spreadsheetml/2009/9/main" uri="{504A1905-F514-4f6f-8877-14C23A59335A}">
      <x14:table altText="A detail table listing May expenses, entered by user." altTextSummary="List of monthly expense details such as, Date, PO#, Amount, Category, and Description. "/>
    </ext>
  </extLst>
</table>
</file>

<file path=xl/tables/table7.xml><?xml version="1.0" encoding="utf-8"?>
<table xmlns="http://schemas.openxmlformats.org/spreadsheetml/2006/main" id="7" name="TunJun" displayName="TunJun" ref="B4:E13" totalsRowCount="1" headerRowDxfId="61">
  <autoFilter ref="B4:E12"/>
  <tableColumns count="4">
    <tableColumn id="1" name="Date" totalsRowLabel="Total" dataDxfId="60" totalsRowDxfId="59"/>
    <tableColumn id="3" name="Amount" totalsRowFunction="sum" dataDxfId="58" totalsRowDxfId="57"/>
    <tableColumn id="2" name="Reasons" dataDxfId="56" totalsRowDxfId="55"/>
    <tableColumn id="5" name="Description" dataDxfId="54" totalsRowDxfId="53"/>
  </tableColumns>
  <tableStyleInfo name="Summary Table" showFirstColumn="0" showLastColumn="0" showRowStripes="0" showColumnStripes="1"/>
  <extLst>
    <ext xmlns:x14="http://schemas.microsoft.com/office/spreadsheetml/2009/9/main" uri="{504A1905-F514-4f6f-8877-14C23A59335A}">
      <x14:table altText="June Expenses Table" altTextSummary="List of monthly expense details such as, Date, PO#, Amount, Category, and Description. "/>
    </ext>
  </extLst>
</table>
</file>

<file path=xl/tables/table8.xml><?xml version="1.0" encoding="utf-8"?>
<table xmlns="http://schemas.openxmlformats.org/spreadsheetml/2006/main" id="8" name="TunJul" displayName="TunJul" ref="B4:E13" totalsRowCount="1" headerRowDxfId="52">
  <autoFilter ref="B4:E12"/>
  <tableColumns count="4">
    <tableColumn id="1" name="Date" totalsRowLabel="Total" dataDxfId="51" totalsRowDxfId="50"/>
    <tableColumn id="3" name="Amount" totalsRowFunction="sum" dataDxfId="49" totalsRowDxfId="48"/>
    <tableColumn id="2" name="Reasons" dataDxfId="47"/>
    <tableColumn id="5" name="Description" dataDxfId="46" totalsRowDxfId="45"/>
  </tableColumns>
  <tableStyleInfo name="Summary Table" showFirstColumn="0" showLastColumn="0" showRowStripes="0" showColumnStripes="1"/>
  <extLst>
    <ext xmlns:x14="http://schemas.microsoft.com/office/spreadsheetml/2009/9/main" uri="{504A1905-F514-4f6f-8877-14C23A59335A}">
      <x14:table altText="July Expenses Table" altTextSummary="List of monthly expense details such as, Date, PO#, Amount, Category, and Description. "/>
    </ext>
  </extLst>
</table>
</file>

<file path=xl/tables/table9.xml><?xml version="1.0" encoding="utf-8"?>
<table xmlns="http://schemas.openxmlformats.org/spreadsheetml/2006/main" id="9" name="TunAug" displayName="TunAug" ref="B4:E13" totalsRowCount="1" headerRowDxfId="44">
  <autoFilter ref="B4:E12"/>
  <tableColumns count="4">
    <tableColumn id="1" name="Date" totalsRowLabel="Total" dataDxfId="43" totalsRowDxfId="42"/>
    <tableColumn id="3" name="Amount" totalsRowFunction="sum" dataDxfId="41" totalsRowDxfId="40"/>
    <tableColumn id="2" name="Reasons" dataDxfId="39" totalsRowDxfId="38"/>
    <tableColumn id="5" name="Description" dataDxfId="37" totalsRowDxfId="36"/>
  </tableColumns>
  <tableStyleInfo name="Summary Table" showFirstColumn="0" showLastColumn="0" showRowStripes="0" showColumnStripes="1"/>
  <extLst>
    <ext xmlns:x14="http://schemas.microsoft.com/office/spreadsheetml/2009/9/main" uri="{504A1905-F514-4f6f-8877-14C23A59335A}">
      <x14:table altText="August Expenses Table" altTextSummary="List of monthly expense details such as, Date, PO#, Amount, Category, and Description. "/>
    </ext>
  </extLst>
</table>
</file>

<file path=xl/theme/theme1.xml><?xml version="1.0" encoding="utf-8"?>
<a:theme xmlns:a="http://schemas.openxmlformats.org/drawingml/2006/main" name="Office Theme">
  <a:themeElements>
    <a:clrScheme name="Expense Trends Budget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97B9C7"/>
      </a:accent1>
      <a:accent2>
        <a:srgbClr val="FFCC4F"/>
      </a:accent2>
      <a:accent3>
        <a:srgbClr val="9AB294"/>
      </a:accent3>
      <a:accent4>
        <a:srgbClr val="F15926"/>
      </a:accent4>
      <a:accent5>
        <a:srgbClr val="906083"/>
      </a:accent5>
      <a:accent6>
        <a:srgbClr val="E89C2B"/>
      </a:accent6>
      <a:hlink>
        <a:srgbClr val="FFFFFF"/>
      </a:hlink>
      <a:folHlink>
        <a:srgbClr val="FFFFFF"/>
      </a:folHlink>
    </a:clrScheme>
    <a:fontScheme name="Expense Trends Budget">
      <a:majorFont>
        <a:latin typeface="Century Gothic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B2:N11"/>
  <sheetViews>
    <sheetView showGridLines="0" zoomScale="90" zoomScaleNormal="90" workbookViewId="0">
      <selection activeCell="P6" sqref="P6"/>
    </sheetView>
  </sheetViews>
  <sheetFormatPr defaultRowHeight="14.25" x14ac:dyDescent="0.3"/>
  <cols>
    <col min="1" max="1" width="3.140625" style="14" customWidth="1"/>
    <col min="2" max="2" width="4" style="14" customWidth="1"/>
    <col min="3" max="3" width="3.7109375" style="14" customWidth="1"/>
    <col min="4" max="12" width="7.7109375" style="14" customWidth="1"/>
    <col min="13" max="13" width="13.85546875" style="14" customWidth="1"/>
    <col min="14" max="14" width="5.7109375" style="14" customWidth="1"/>
    <col min="15" max="16384" width="9.140625" style="14"/>
  </cols>
  <sheetData>
    <row r="2" spans="2:14" ht="31.5" x14ac:dyDescent="0.4">
      <c r="B2" s="2" t="s">
        <v>19</v>
      </c>
    </row>
    <row r="3" spans="2:14" ht="23.25" customHeight="1" x14ac:dyDescent="0.3"/>
    <row r="4" spans="2:14" ht="27" customHeight="1" x14ac:dyDescent="0.3">
      <c r="B4" s="22" t="s">
        <v>52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14" t="s">
        <v>23</v>
      </c>
    </row>
    <row r="5" spans="2:14" ht="57.75" customHeight="1" x14ac:dyDescent="0.3">
      <c r="C5" s="23" t="s">
        <v>53</v>
      </c>
      <c r="D5" s="24"/>
      <c r="E5" s="24"/>
      <c r="F5" s="24"/>
      <c r="G5" s="24"/>
      <c r="H5" s="24"/>
      <c r="I5" s="24"/>
      <c r="J5" s="24"/>
      <c r="K5" s="24"/>
      <c r="L5" s="24"/>
      <c r="M5" s="24"/>
    </row>
    <row r="6" spans="2:14" ht="27" customHeight="1" x14ac:dyDescent="0.3">
      <c r="B6" s="22" t="s">
        <v>54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14" t="s">
        <v>23</v>
      </c>
    </row>
    <row r="7" spans="2:14" ht="41.25" customHeight="1" x14ac:dyDescent="0.3">
      <c r="C7" s="25" t="s">
        <v>55</v>
      </c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2:14" ht="37.5" customHeight="1" x14ac:dyDescent="0.3">
      <c r="C8" s="15" t="s">
        <v>17</v>
      </c>
      <c r="D8" s="21" t="s">
        <v>22</v>
      </c>
      <c r="E8" s="21"/>
      <c r="F8" s="21"/>
      <c r="G8" s="21"/>
      <c r="H8" s="21"/>
      <c r="I8" s="21"/>
      <c r="J8" s="21"/>
      <c r="K8" s="21"/>
      <c r="L8" s="21"/>
      <c r="M8" s="21"/>
    </row>
    <row r="9" spans="2:14" ht="35.25" customHeight="1" x14ac:dyDescent="0.3">
      <c r="C9" s="15" t="s">
        <v>17</v>
      </c>
      <c r="D9" s="21" t="s">
        <v>21</v>
      </c>
      <c r="E9" s="21"/>
      <c r="F9" s="21"/>
      <c r="G9" s="21"/>
      <c r="H9" s="21"/>
      <c r="I9" s="21"/>
      <c r="J9" s="21"/>
      <c r="K9" s="21"/>
      <c r="L9" s="21"/>
      <c r="M9" s="21"/>
    </row>
    <row r="10" spans="2:14" ht="34.5" customHeight="1" x14ac:dyDescent="0.3">
      <c r="C10" s="15" t="s">
        <v>17</v>
      </c>
      <c r="D10" s="21" t="s">
        <v>20</v>
      </c>
      <c r="E10" s="21"/>
      <c r="F10" s="21"/>
      <c r="G10" s="21"/>
      <c r="H10" s="21"/>
      <c r="I10" s="21"/>
      <c r="J10" s="21"/>
      <c r="K10" s="21"/>
      <c r="L10" s="21"/>
      <c r="M10" s="21"/>
    </row>
    <row r="11" spans="2:14" ht="56.25" customHeight="1" x14ac:dyDescent="0.3">
      <c r="C11" s="15" t="s">
        <v>17</v>
      </c>
      <c r="D11" s="21" t="s">
        <v>18</v>
      </c>
      <c r="E11" s="21"/>
      <c r="F11" s="21"/>
      <c r="G11" s="21"/>
      <c r="H11" s="21"/>
      <c r="I11" s="21"/>
      <c r="J11" s="21"/>
      <c r="K11" s="21"/>
      <c r="L11" s="21"/>
      <c r="M11" s="21"/>
    </row>
  </sheetData>
  <mergeCells count="8">
    <mergeCell ref="D10:M10"/>
    <mergeCell ref="D11:M11"/>
    <mergeCell ref="B4:M4"/>
    <mergeCell ref="C5:M5"/>
    <mergeCell ref="C7:M7"/>
    <mergeCell ref="D8:M8"/>
    <mergeCell ref="D9:M9"/>
    <mergeCell ref="B6:M6"/>
  </mergeCells>
  <printOptions horizontalCentered="1"/>
  <pageMargins left="0.7" right="0.7" top="0.75" bottom="0.75" header="0.3" footer="0.3"/>
  <pageSetup scale="98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/>
    <pageSetUpPr autoPageBreaks="0" fitToPage="1"/>
  </sheetPr>
  <dimension ref="B1:F13"/>
  <sheetViews>
    <sheetView showGridLines="0" zoomScaleNormal="100" workbookViewId="0">
      <selection activeCell="I27" sqref="I27"/>
    </sheetView>
  </sheetViews>
  <sheetFormatPr defaultRowHeight="16.5" customHeight="1" x14ac:dyDescent="0.2"/>
  <cols>
    <col min="1" max="1" width="3.140625" customWidth="1"/>
    <col min="2" max="4" width="12.28515625" customWidth="1"/>
    <col min="5" max="5" width="42.85546875" customWidth="1"/>
    <col min="6" max="6" width="3.5703125" customWidth="1"/>
  </cols>
  <sheetData>
    <row r="1" spans="2:6" ht="16.5" customHeight="1" x14ac:dyDescent="0.2">
      <c r="F1" t="s">
        <v>23</v>
      </c>
    </row>
    <row r="2" spans="2:6" ht="31.5" customHeight="1" x14ac:dyDescent="0.4">
      <c r="B2" s="2" t="s">
        <v>43</v>
      </c>
      <c r="F2" t="s">
        <v>23</v>
      </c>
    </row>
    <row r="3" spans="2:6" ht="23.25" customHeight="1" x14ac:dyDescent="0.2"/>
    <row r="4" spans="2:6" ht="16.5" customHeight="1" x14ac:dyDescent="0.3">
      <c r="B4" s="10" t="s">
        <v>0</v>
      </c>
      <c r="C4" s="10" t="s">
        <v>1</v>
      </c>
      <c r="D4" s="10" t="s">
        <v>50</v>
      </c>
      <c r="E4" s="10" t="s">
        <v>2</v>
      </c>
    </row>
    <row r="5" spans="2:6" ht="16.5" customHeight="1" x14ac:dyDescent="0.3">
      <c r="B5" s="11"/>
      <c r="C5" s="16"/>
      <c r="D5" s="18" t="s">
        <v>27</v>
      </c>
      <c r="E5" s="13" t="s">
        <v>24</v>
      </c>
    </row>
    <row r="6" spans="2:6" ht="16.5" customHeight="1" x14ac:dyDescent="0.3">
      <c r="B6" s="11"/>
      <c r="C6" s="16"/>
      <c r="D6" s="9" t="s">
        <v>28</v>
      </c>
      <c r="E6" s="13" t="s">
        <v>35</v>
      </c>
    </row>
    <row r="7" spans="2:6" ht="16.5" customHeight="1" x14ac:dyDescent="0.3">
      <c r="B7" s="11"/>
      <c r="C7" s="16"/>
      <c r="D7" s="9" t="s">
        <v>29</v>
      </c>
      <c r="E7" s="13" t="s">
        <v>36</v>
      </c>
    </row>
    <row r="8" spans="2:6" ht="16.5" customHeight="1" x14ac:dyDescent="0.3">
      <c r="B8" s="11"/>
      <c r="C8" s="16"/>
      <c r="D8" s="9" t="s">
        <v>30</v>
      </c>
      <c r="E8" s="13" t="s">
        <v>37</v>
      </c>
    </row>
    <row r="9" spans="2:6" ht="16.5" customHeight="1" x14ac:dyDescent="0.3">
      <c r="B9" s="11"/>
      <c r="C9" s="16"/>
      <c r="D9" s="9" t="s">
        <v>31</v>
      </c>
      <c r="E9" s="13" t="s">
        <v>25</v>
      </c>
    </row>
    <row r="10" spans="2:6" ht="16.5" customHeight="1" x14ac:dyDescent="0.3">
      <c r="B10" s="11"/>
      <c r="C10" s="16"/>
      <c r="D10" s="9" t="s">
        <v>32</v>
      </c>
      <c r="E10" s="13" t="s">
        <v>38</v>
      </c>
    </row>
    <row r="11" spans="2:6" ht="16.5" customHeight="1" x14ac:dyDescent="0.3">
      <c r="B11" s="20"/>
      <c r="C11" s="8"/>
      <c r="D11" s="9" t="s">
        <v>33</v>
      </c>
      <c r="E11" s="9" t="s">
        <v>39</v>
      </c>
    </row>
    <row r="12" spans="2:6" ht="16.5" customHeight="1" x14ac:dyDescent="0.3">
      <c r="B12" s="20"/>
      <c r="C12" s="8"/>
      <c r="D12" s="9" t="s">
        <v>34</v>
      </c>
      <c r="E12" s="9" t="s">
        <v>40</v>
      </c>
    </row>
    <row r="13" spans="2:6" ht="16.5" customHeight="1" x14ac:dyDescent="0.25">
      <c r="B13" s="12" t="s">
        <v>3</v>
      </c>
      <c r="C13" s="17">
        <f>SUBTOTAL(109,TunAug[Amount])</f>
        <v>0</v>
      </c>
      <c r="D13" s="17"/>
      <c r="E13" s="12"/>
    </row>
  </sheetData>
  <dataValidations count="3">
    <dataValidation type="custom" errorStyle="warning" allowBlank="1" showInputMessage="1" showErrorMessage="1" errorTitle="Date Validation" error="A date in August needs be entered  in order for this expense to be added to the Summary sheet." sqref="B5:B12">
      <formula1>MONTH($B5)=8</formula1>
    </dataValidation>
    <dataValidation type="custom" errorStyle="warning" allowBlank="1" showInputMessage="1" showErrorMessage="1" errorTitle="Amount Validation" error="Amount should be a number." sqref="C5:C12">
      <formula1>ISNUMBER($C5)</formula1>
    </dataValidation>
    <dataValidation type="custom" errorStyle="warning" allowBlank="1" showInputMessage="1" showErrorMessage="1" errorTitle="Amount Validation" error="Amount should be a number." sqref="D5:D12">
      <formula1>ISNUMBER(#REF!)</formula1>
    </dataValidation>
  </dataValidations>
  <printOptions horizontalCentered="1"/>
  <pageMargins left="0.25" right="0.25" top="0.75" bottom="0.75" header="0.3" footer="0.3"/>
  <pageSetup fitToHeight="0" orientation="portrait" r:id="rId1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5" tint="0.39997558519241921"/>
    <pageSetUpPr autoPageBreaks="0" fitToPage="1"/>
  </sheetPr>
  <dimension ref="B1:F13"/>
  <sheetViews>
    <sheetView showGridLines="0" workbookViewId="0">
      <selection activeCell="H29" sqref="H29"/>
    </sheetView>
  </sheetViews>
  <sheetFormatPr defaultRowHeight="16.5" customHeight="1" x14ac:dyDescent="0.2"/>
  <cols>
    <col min="1" max="1" width="3.140625" customWidth="1"/>
    <col min="2" max="4" width="12.28515625" customWidth="1"/>
    <col min="5" max="5" width="42.85546875" customWidth="1"/>
    <col min="6" max="6" width="3.5703125" customWidth="1"/>
  </cols>
  <sheetData>
    <row r="1" spans="2:6" ht="16.5" customHeight="1" x14ac:dyDescent="0.2">
      <c r="F1" t="s">
        <v>23</v>
      </c>
    </row>
    <row r="2" spans="2:6" ht="31.5" customHeight="1" x14ac:dyDescent="0.4">
      <c r="B2" s="2" t="s">
        <v>42</v>
      </c>
      <c r="F2" t="s">
        <v>23</v>
      </c>
    </row>
    <row r="3" spans="2:6" ht="23.25" customHeight="1" x14ac:dyDescent="0.2"/>
    <row r="4" spans="2:6" ht="16.5" customHeight="1" x14ac:dyDescent="0.3">
      <c r="B4" s="10" t="s">
        <v>0</v>
      </c>
      <c r="C4" s="10" t="s">
        <v>1</v>
      </c>
      <c r="D4" s="10" t="s">
        <v>50</v>
      </c>
      <c r="E4" s="10" t="s">
        <v>2</v>
      </c>
    </row>
    <row r="5" spans="2:6" ht="16.5" customHeight="1" x14ac:dyDescent="0.3">
      <c r="B5" s="11"/>
      <c r="C5" s="16"/>
      <c r="D5" s="18" t="s">
        <v>27</v>
      </c>
      <c r="E5" s="13" t="s">
        <v>24</v>
      </c>
    </row>
    <row r="6" spans="2:6" ht="16.5" customHeight="1" x14ac:dyDescent="0.3">
      <c r="B6" s="11"/>
      <c r="C6" s="16"/>
      <c r="D6" s="9" t="s">
        <v>28</v>
      </c>
      <c r="E6" s="13" t="s">
        <v>35</v>
      </c>
    </row>
    <row r="7" spans="2:6" ht="16.5" customHeight="1" x14ac:dyDescent="0.3">
      <c r="B7" s="11"/>
      <c r="C7" s="16"/>
      <c r="D7" s="9" t="s">
        <v>29</v>
      </c>
      <c r="E7" s="13" t="s">
        <v>36</v>
      </c>
    </row>
    <row r="8" spans="2:6" ht="16.5" customHeight="1" x14ac:dyDescent="0.3">
      <c r="B8" s="11"/>
      <c r="C8" s="16"/>
      <c r="D8" s="9" t="s">
        <v>30</v>
      </c>
      <c r="E8" s="13" t="s">
        <v>37</v>
      </c>
    </row>
    <row r="9" spans="2:6" ht="16.5" customHeight="1" x14ac:dyDescent="0.3">
      <c r="B9" s="11"/>
      <c r="C9" s="16"/>
      <c r="D9" s="9" t="s">
        <v>31</v>
      </c>
      <c r="E9" s="13" t="s">
        <v>25</v>
      </c>
    </row>
    <row r="10" spans="2:6" ht="16.5" customHeight="1" x14ac:dyDescent="0.3">
      <c r="B10" s="11"/>
      <c r="C10" s="16"/>
      <c r="D10" s="9" t="s">
        <v>32</v>
      </c>
      <c r="E10" s="13" t="s">
        <v>38</v>
      </c>
    </row>
    <row r="11" spans="2:6" ht="16.5" customHeight="1" x14ac:dyDescent="0.3">
      <c r="B11" s="20"/>
      <c r="C11" s="8"/>
      <c r="D11" s="9" t="s">
        <v>33</v>
      </c>
      <c r="E11" s="9" t="s">
        <v>39</v>
      </c>
    </row>
    <row r="12" spans="2:6" ht="16.5" customHeight="1" x14ac:dyDescent="0.3">
      <c r="B12" s="20"/>
      <c r="C12" s="8"/>
      <c r="D12" s="9" t="s">
        <v>34</v>
      </c>
      <c r="E12" s="9" t="s">
        <v>40</v>
      </c>
    </row>
    <row r="13" spans="2:6" ht="16.5" customHeight="1" x14ac:dyDescent="0.25">
      <c r="B13" s="12" t="s">
        <v>3</v>
      </c>
      <c r="C13" s="17">
        <f>SUBTOTAL(109,TunSep[Amount])</f>
        <v>0</v>
      </c>
      <c r="D13" s="17"/>
      <c r="E13" s="12"/>
    </row>
  </sheetData>
  <dataValidations count="3">
    <dataValidation type="custom" errorStyle="warning" allowBlank="1" showInputMessage="1" showErrorMessage="1" errorTitle="Date Validation" error="A date in September needs be entered  in order for this expense to be added to the Summary sheet." sqref="B5:B12">
      <formula1>MONTH($B5)=9</formula1>
    </dataValidation>
    <dataValidation type="custom" errorStyle="warning" allowBlank="1" showInputMessage="1" showErrorMessage="1" errorTitle="Amount Validation" error="Amount should be a number." sqref="C5:C12">
      <formula1>ISNUMBER($C5)</formula1>
    </dataValidation>
    <dataValidation type="custom" errorStyle="warning" allowBlank="1" showInputMessage="1" showErrorMessage="1" errorTitle="Amount Validation" error="Amount should be a number." sqref="D5:D12">
      <formula1>ISNUMBER(#REF!)</formula1>
    </dataValidation>
  </dataValidations>
  <printOptions horizontalCentered="1"/>
  <pageMargins left="0.25" right="0.25" top="0.75" bottom="0.75" header="0.3" footer="0.3"/>
  <pageSetup fitToHeight="0" orientation="portrait" r:id="rId1"/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5" tint="0.59999389629810485"/>
    <pageSetUpPr autoPageBreaks="0" fitToPage="1"/>
  </sheetPr>
  <dimension ref="B1:F13"/>
  <sheetViews>
    <sheetView showGridLines="0" workbookViewId="0">
      <selection activeCell="B2" sqref="B2"/>
    </sheetView>
  </sheetViews>
  <sheetFormatPr defaultRowHeight="16.5" customHeight="1" x14ac:dyDescent="0.2"/>
  <cols>
    <col min="1" max="1" width="3.140625" customWidth="1"/>
    <col min="2" max="4" width="12.28515625" customWidth="1"/>
    <col min="5" max="5" width="42.85546875" customWidth="1"/>
    <col min="6" max="6" width="3.5703125" customWidth="1"/>
  </cols>
  <sheetData>
    <row r="1" spans="2:6" ht="16.5" customHeight="1" x14ac:dyDescent="0.2">
      <c r="F1" t="s">
        <v>23</v>
      </c>
    </row>
    <row r="2" spans="2:6" ht="31.5" customHeight="1" x14ac:dyDescent="0.4">
      <c r="B2" s="2" t="s">
        <v>56</v>
      </c>
      <c r="F2" t="s">
        <v>23</v>
      </c>
    </row>
    <row r="3" spans="2:6" ht="23.25" customHeight="1" x14ac:dyDescent="0.2"/>
    <row r="4" spans="2:6" ht="16.5" customHeight="1" x14ac:dyDescent="0.3">
      <c r="B4" s="10" t="s">
        <v>0</v>
      </c>
      <c r="C4" s="10" t="s">
        <v>1</v>
      </c>
      <c r="D4" s="10" t="s">
        <v>50</v>
      </c>
      <c r="E4" s="10" t="s">
        <v>2</v>
      </c>
    </row>
    <row r="5" spans="2:6" ht="16.5" customHeight="1" x14ac:dyDescent="0.3">
      <c r="B5" s="11"/>
      <c r="C5" s="16"/>
      <c r="D5" s="18" t="s">
        <v>27</v>
      </c>
      <c r="E5" s="13" t="s">
        <v>24</v>
      </c>
    </row>
    <row r="6" spans="2:6" ht="16.5" customHeight="1" x14ac:dyDescent="0.3">
      <c r="B6" s="11"/>
      <c r="C6" s="16"/>
      <c r="D6" s="9" t="s">
        <v>28</v>
      </c>
      <c r="E6" s="13" t="s">
        <v>35</v>
      </c>
    </row>
    <row r="7" spans="2:6" ht="16.5" customHeight="1" x14ac:dyDescent="0.3">
      <c r="B7" s="11"/>
      <c r="C7" s="16"/>
      <c r="D7" s="9" t="s">
        <v>29</v>
      </c>
      <c r="E7" s="13" t="s">
        <v>36</v>
      </c>
    </row>
    <row r="8" spans="2:6" ht="16.5" customHeight="1" x14ac:dyDescent="0.3">
      <c r="B8" s="11"/>
      <c r="C8" s="16"/>
      <c r="D8" s="9" t="s">
        <v>30</v>
      </c>
      <c r="E8" s="13" t="s">
        <v>37</v>
      </c>
    </row>
    <row r="9" spans="2:6" ht="16.5" customHeight="1" x14ac:dyDescent="0.3">
      <c r="B9" s="11"/>
      <c r="C9" s="16"/>
      <c r="D9" s="9" t="s">
        <v>31</v>
      </c>
      <c r="E9" s="13" t="s">
        <v>25</v>
      </c>
    </row>
    <row r="10" spans="2:6" ht="16.5" customHeight="1" x14ac:dyDescent="0.3">
      <c r="B10" s="11"/>
      <c r="C10" s="16"/>
      <c r="D10" s="9" t="s">
        <v>32</v>
      </c>
      <c r="E10" s="13" t="s">
        <v>38</v>
      </c>
    </row>
    <row r="11" spans="2:6" ht="16.5" customHeight="1" x14ac:dyDescent="0.3">
      <c r="B11" s="20"/>
      <c r="C11" s="8"/>
      <c r="D11" s="9" t="s">
        <v>33</v>
      </c>
      <c r="E11" s="9" t="s">
        <v>39</v>
      </c>
    </row>
    <row r="12" spans="2:6" ht="16.5" customHeight="1" x14ac:dyDescent="0.3">
      <c r="B12" s="20"/>
      <c r="C12" s="8"/>
      <c r="D12" s="9" t="s">
        <v>34</v>
      </c>
      <c r="E12" s="9" t="s">
        <v>40</v>
      </c>
    </row>
    <row r="13" spans="2:6" ht="16.5" customHeight="1" x14ac:dyDescent="0.25">
      <c r="B13" s="12" t="s">
        <v>3</v>
      </c>
      <c r="C13" s="17">
        <f>SUBTOTAL(109,TunOct[Amount])</f>
        <v>0</v>
      </c>
      <c r="D13" s="17"/>
      <c r="E13" s="12"/>
    </row>
  </sheetData>
  <dataValidations count="3">
    <dataValidation type="custom" errorStyle="warning" allowBlank="1" showInputMessage="1" showErrorMessage="1" errorTitle="Date Validation" error="A date in October needs be entered  in order for this expense to be added to the Summary sheet." sqref="B5:B12">
      <formula1>MONTH($B5)=10</formula1>
    </dataValidation>
    <dataValidation type="custom" errorStyle="warning" allowBlank="1" showInputMessage="1" showErrorMessage="1" errorTitle="Amount Validation" error="Amount should be a number." sqref="C5:C12">
      <formula1>ISNUMBER($C5)</formula1>
    </dataValidation>
    <dataValidation type="custom" errorStyle="warning" allowBlank="1" showInputMessage="1" showErrorMessage="1" errorTitle="Amount Validation" error="Amount should be a number." sqref="D5:D12">
      <formula1>ISNUMBER(#REF!)</formula1>
    </dataValidation>
  </dataValidations>
  <printOptions horizontalCentered="1"/>
  <pageMargins left="0.25" right="0.25" top="0.75" bottom="0.75" header="0.3" footer="0.3"/>
  <pageSetup fitToHeight="0" orientation="portrait" r:id="rId1"/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5" tint="0.79998168889431442"/>
    <pageSetUpPr autoPageBreaks="0" fitToPage="1"/>
  </sheetPr>
  <dimension ref="B1:F13"/>
  <sheetViews>
    <sheetView showGridLines="0" tabSelected="1" workbookViewId="0">
      <selection activeCell="E21" sqref="E21"/>
    </sheetView>
  </sheetViews>
  <sheetFormatPr defaultRowHeight="16.5" customHeight="1" x14ac:dyDescent="0.2"/>
  <cols>
    <col min="1" max="1" width="3.140625" customWidth="1"/>
    <col min="2" max="4" width="12.28515625" customWidth="1"/>
    <col min="5" max="5" width="42.85546875" customWidth="1"/>
    <col min="6" max="6" width="3.5703125" customWidth="1"/>
  </cols>
  <sheetData>
    <row r="1" spans="2:6" ht="16.5" customHeight="1" x14ac:dyDescent="0.2">
      <c r="F1" t="s">
        <v>23</v>
      </c>
    </row>
    <row r="2" spans="2:6" ht="31.5" customHeight="1" x14ac:dyDescent="0.4">
      <c r="B2" s="2" t="s">
        <v>57</v>
      </c>
      <c r="F2" t="s">
        <v>23</v>
      </c>
    </row>
    <row r="3" spans="2:6" ht="23.25" customHeight="1" x14ac:dyDescent="0.2"/>
    <row r="4" spans="2:6" ht="16.5" customHeight="1" x14ac:dyDescent="0.3">
      <c r="B4" s="10" t="s">
        <v>0</v>
      </c>
      <c r="C4" s="10" t="s">
        <v>1</v>
      </c>
      <c r="D4" s="10" t="s">
        <v>50</v>
      </c>
      <c r="E4" s="10" t="s">
        <v>2</v>
      </c>
    </row>
    <row r="5" spans="2:6" ht="16.5" customHeight="1" x14ac:dyDescent="0.3">
      <c r="B5" s="11"/>
      <c r="C5" s="16"/>
      <c r="D5" s="18" t="s">
        <v>27</v>
      </c>
      <c r="E5" s="13" t="s">
        <v>24</v>
      </c>
    </row>
    <row r="6" spans="2:6" ht="16.5" customHeight="1" x14ac:dyDescent="0.3">
      <c r="B6" s="11"/>
      <c r="C6" s="16"/>
      <c r="D6" s="9" t="s">
        <v>28</v>
      </c>
      <c r="E6" s="13" t="s">
        <v>35</v>
      </c>
    </row>
    <row r="7" spans="2:6" ht="16.5" customHeight="1" x14ac:dyDescent="0.3">
      <c r="B7" s="11"/>
      <c r="C7" s="16"/>
      <c r="D7" s="9" t="s">
        <v>29</v>
      </c>
      <c r="E7" s="13" t="s">
        <v>36</v>
      </c>
    </row>
    <row r="8" spans="2:6" ht="16.5" customHeight="1" x14ac:dyDescent="0.3">
      <c r="B8" s="11"/>
      <c r="C8" s="16"/>
      <c r="D8" s="9" t="s">
        <v>30</v>
      </c>
      <c r="E8" s="13" t="s">
        <v>37</v>
      </c>
    </row>
    <row r="9" spans="2:6" ht="16.5" customHeight="1" x14ac:dyDescent="0.3">
      <c r="B9" s="11"/>
      <c r="C9" s="16"/>
      <c r="D9" s="9" t="s">
        <v>31</v>
      </c>
      <c r="E9" s="13" t="s">
        <v>25</v>
      </c>
    </row>
    <row r="10" spans="2:6" ht="16.5" customHeight="1" x14ac:dyDescent="0.3">
      <c r="B10" s="11"/>
      <c r="C10" s="16"/>
      <c r="D10" s="9" t="s">
        <v>32</v>
      </c>
      <c r="E10" s="13" t="s">
        <v>38</v>
      </c>
    </row>
    <row r="11" spans="2:6" ht="16.5" customHeight="1" x14ac:dyDescent="0.3">
      <c r="B11" s="20"/>
      <c r="C11" s="8"/>
      <c r="D11" s="9" t="s">
        <v>33</v>
      </c>
      <c r="E11" s="9" t="s">
        <v>39</v>
      </c>
    </row>
    <row r="12" spans="2:6" ht="16.5" customHeight="1" x14ac:dyDescent="0.3">
      <c r="B12" s="20"/>
      <c r="C12" s="8"/>
      <c r="D12" s="9" t="s">
        <v>34</v>
      </c>
      <c r="E12" s="9" t="s">
        <v>40</v>
      </c>
    </row>
    <row r="13" spans="2:6" ht="16.5" customHeight="1" x14ac:dyDescent="0.25">
      <c r="B13" s="12" t="s">
        <v>3</v>
      </c>
      <c r="C13" s="17">
        <f>SUBTOTAL(109,TunNov[Amount])</f>
        <v>0</v>
      </c>
      <c r="D13" s="17"/>
      <c r="E13" s="12"/>
    </row>
  </sheetData>
  <dataValidations count="3">
    <dataValidation type="custom" errorStyle="warning" allowBlank="1" showInputMessage="1" showErrorMessage="1" errorTitle="Date Validation" error="A date in November needs be entered  in order for this expense to be added to the Summary sheet." sqref="B5:B12">
      <formula1>MONTH($B5)=11</formula1>
    </dataValidation>
    <dataValidation type="custom" errorStyle="warning" allowBlank="1" showInputMessage="1" showErrorMessage="1" errorTitle="Amount Validation" error="Amount should be a number." sqref="C5:C12">
      <formula1>ISNUMBER($C5)</formula1>
    </dataValidation>
    <dataValidation type="custom" errorStyle="warning" allowBlank="1" showInputMessage="1" showErrorMessage="1" errorTitle="Amount Validation" error="Amount should be a number." sqref="D5:D12">
      <formula1>ISNUMBER(#REF!)</formula1>
    </dataValidation>
  </dataValidations>
  <printOptions horizontalCentered="1"/>
  <pageMargins left="0.25" right="0.25" top="0.75" bottom="0.75" header="0.3" footer="0.3"/>
  <pageSetup fitToHeight="0" orientation="portrait" r:id="rId1"/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6"/>
    <pageSetUpPr autoPageBreaks="0" fitToPage="1"/>
  </sheetPr>
  <dimension ref="B1:F13"/>
  <sheetViews>
    <sheetView showGridLines="0" workbookViewId="0">
      <selection activeCell="C5" sqref="C5:C10"/>
    </sheetView>
  </sheetViews>
  <sheetFormatPr defaultRowHeight="16.5" customHeight="1" x14ac:dyDescent="0.2"/>
  <cols>
    <col min="1" max="1" width="3.140625" customWidth="1"/>
    <col min="2" max="4" width="12.28515625" customWidth="1"/>
    <col min="5" max="5" width="42.85546875" customWidth="1"/>
    <col min="6" max="6" width="3.5703125" customWidth="1"/>
  </cols>
  <sheetData>
    <row r="1" spans="2:6" ht="16.5" customHeight="1" x14ac:dyDescent="0.2">
      <c r="F1" t="s">
        <v>23</v>
      </c>
    </row>
    <row r="2" spans="2:6" ht="31.5" customHeight="1" x14ac:dyDescent="0.4">
      <c r="B2" s="2" t="s">
        <v>41</v>
      </c>
      <c r="F2" t="s">
        <v>23</v>
      </c>
    </row>
    <row r="3" spans="2:6" ht="23.25" customHeight="1" x14ac:dyDescent="0.2"/>
    <row r="4" spans="2:6" ht="16.5" customHeight="1" x14ac:dyDescent="0.3">
      <c r="B4" s="10" t="s">
        <v>0</v>
      </c>
      <c r="C4" s="10" t="s">
        <v>1</v>
      </c>
      <c r="D4" s="10" t="s">
        <v>50</v>
      </c>
      <c r="E4" s="10" t="s">
        <v>2</v>
      </c>
    </row>
    <row r="5" spans="2:6" ht="16.5" customHeight="1" x14ac:dyDescent="0.3">
      <c r="B5" s="11"/>
      <c r="C5" s="16"/>
      <c r="D5" s="18" t="s">
        <v>27</v>
      </c>
      <c r="E5" s="13" t="s">
        <v>24</v>
      </c>
    </row>
    <row r="6" spans="2:6" ht="16.5" customHeight="1" x14ac:dyDescent="0.3">
      <c r="B6" s="11"/>
      <c r="C6" s="16"/>
      <c r="D6" s="9" t="s">
        <v>28</v>
      </c>
      <c r="E6" s="13" t="s">
        <v>35</v>
      </c>
    </row>
    <row r="7" spans="2:6" ht="16.5" customHeight="1" x14ac:dyDescent="0.3">
      <c r="B7" s="11"/>
      <c r="C7" s="16"/>
      <c r="D7" s="9" t="s">
        <v>29</v>
      </c>
      <c r="E7" s="13" t="s">
        <v>36</v>
      </c>
    </row>
    <row r="8" spans="2:6" ht="16.5" customHeight="1" x14ac:dyDescent="0.3">
      <c r="B8" s="11"/>
      <c r="C8" s="16"/>
      <c r="D8" s="9" t="s">
        <v>30</v>
      </c>
      <c r="E8" s="13" t="s">
        <v>37</v>
      </c>
    </row>
    <row r="9" spans="2:6" ht="16.5" customHeight="1" x14ac:dyDescent="0.3">
      <c r="B9" s="11"/>
      <c r="C9" s="16"/>
      <c r="D9" s="9" t="s">
        <v>31</v>
      </c>
      <c r="E9" s="13" t="s">
        <v>25</v>
      </c>
    </row>
    <row r="10" spans="2:6" ht="16.5" customHeight="1" x14ac:dyDescent="0.3">
      <c r="B10" s="11"/>
      <c r="C10" s="16"/>
      <c r="D10" s="9" t="s">
        <v>32</v>
      </c>
      <c r="E10" s="13" t="s">
        <v>38</v>
      </c>
    </row>
    <row r="11" spans="2:6" ht="16.5" customHeight="1" x14ac:dyDescent="0.3">
      <c r="B11" s="20"/>
      <c r="C11" s="8"/>
      <c r="D11" s="9" t="s">
        <v>33</v>
      </c>
      <c r="E11" s="9" t="s">
        <v>39</v>
      </c>
    </row>
    <row r="12" spans="2:6" ht="16.5" customHeight="1" x14ac:dyDescent="0.3">
      <c r="B12" s="20"/>
      <c r="C12" s="8"/>
      <c r="D12" s="9" t="s">
        <v>34</v>
      </c>
      <c r="E12" s="9" t="s">
        <v>40</v>
      </c>
    </row>
    <row r="13" spans="2:6" ht="16.5" customHeight="1" x14ac:dyDescent="0.25">
      <c r="B13" s="12" t="s">
        <v>3</v>
      </c>
      <c r="C13" s="17">
        <f>SUBTOTAL(109,TunDec[Amount])</f>
        <v>0</v>
      </c>
      <c r="D13" s="17"/>
      <c r="E13" s="12"/>
    </row>
  </sheetData>
  <dataValidations count="3">
    <dataValidation type="custom" errorStyle="warning" allowBlank="1" showInputMessage="1" showErrorMessage="1" errorTitle="Date Validation" error="A date in December needs be entered  in order for this expense to be added to the Summary sheet." sqref="B5:B12">
      <formula1>MONTH($B5)=12</formula1>
    </dataValidation>
    <dataValidation type="custom" errorStyle="warning" allowBlank="1" showInputMessage="1" showErrorMessage="1" errorTitle="Amount Validation" error="Amount should be a number." sqref="C5:C12">
      <formula1>ISNUMBER($C5)</formula1>
    </dataValidation>
    <dataValidation type="custom" errorStyle="warning" allowBlank="1" showInputMessage="1" showErrorMessage="1" errorTitle="Amount Validation" error="Amount should be a number." sqref="D5:D12">
      <formula1>ISNUMBER(#REF!)</formula1>
    </dataValidation>
  </dataValidations>
  <printOptions horizontalCentered="1"/>
  <pageMargins left="0.25" right="0.25" top="0.75" bottom="0.75" header="0.3" footer="0.3"/>
  <pageSetup fitToHeight="0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B2:P28"/>
  <sheetViews>
    <sheetView showGridLines="0" zoomScaleNormal="100" workbookViewId="0">
      <selection activeCell="U8" sqref="U8"/>
    </sheetView>
  </sheetViews>
  <sheetFormatPr defaultRowHeight="16.5" customHeight="1" x14ac:dyDescent="0.2"/>
  <cols>
    <col min="1" max="1" width="3.140625" customWidth="1"/>
    <col min="2" max="2" width="16" customWidth="1"/>
    <col min="3" max="3" width="9.85546875" customWidth="1"/>
    <col min="4" max="14" width="9.7109375" customWidth="1"/>
    <col min="15" max="15" width="11.28515625" customWidth="1"/>
    <col min="16" max="16" width="11.42578125" customWidth="1"/>
    <col min="17" max="17" width="10.42578125" customWidth="1"/>
    <col min="18" max="18" width="10.140625" customWidth="1"/>
    <col min="19" max="19" width="8" customWidth="1"/>
  </cols>
  <sheetData>
    <row r="2" spans="2:2" ht="31.5" customHeight="1" x14ac:dyDescent="0.4">
      <c r="B2" s="2" t="s">
        <v>51</v>
      </c>
    </row>
    <row r="18" spans="2:16" ht="16.5" customHeight="1" x14ac:dyDescent="0.3">
      <c r="B18" s="6" t="s">
        <v>50</v>
      </c>
      <c r="C18" s="5" t="s">
        <v>4</v>
      </c>
      <c r="D18" s="6" t="s">
        <v>5</v>
      </c>
      <c r="E18" s="5" t="s">
        <v>6</v>
      </c>
      <c r="F18" s="6" t="s">
        <v>7</v>
      </c>
      <c r="G18" s="5" t="s">
        <v>8</v>
      </c>
      <c r="H18" s="6" t="s">
        <v>9</v>
      </c>
      <c r="I18" s="5" t="s">
        <v>10</v>
      </c>
      <c r="J18" s="6" t="s">
        <v>11</v>
      </c>
      <c r="K18" s="5" t="s">
        <v>12</v>
      </c>
      <c r="L18" s="6" t="s">
        <v>13</v>
      </c>
      <c r="M18" s="5" t="s">
        <v>14</v>
      </c>
      <c r="N18" s="6" t="s">
        <v>15</v>
      </c>
      <c r="O18" s="5" t="s">
        <v>3</v>
      </c>
      <c r="P18" s="6" t="s">
        <v>16</v>
      </c>
    </row>
    <row r="19" spans="2:16" ht="14.25" x14ac:dyDescent="0.3">
      <c r="B19" s="18" t="s">
        <v>27</v>
      </c>
      <c r="C19" s="8">
        <f>SUMIFS(TunJan[Amount],TunJan[Reasons],TurnoverSummary[[#This Row],[Reasons]])</f>
        <v>0</v>
      </c>
      <c r="D19" s="8">
        <f>SUMIFS(TunFeb[Amount],TunFeb[Reasons],TurnoverSummary[[#This Row],[Reasons]])</f>
        <v>0</v>
      </c>
      <c r="E19" s="8">
        <f>SUMIFS(TunMar[Amount],TunMar[Reasons],TurnoverSummary[[#This Row],[Reasons]])</f>
        <v>0</v>
      </c>
      <c r="F19" s="8">
        <f>SUMIFS(TunApr[Amount],TunApr[Reasons],TurnoverSummary[[#This Row],[Reasons]])</f>
        <v>0</v>
      </c>
      <c r="G19" s="8">
        <f>SUMIFS(TunMay[Amount],TunMay[Reasons],TurnoverSummary[[#This Row],[Reasons]])</f>
        <v>0</v>
      </c>
      <c r="H19" s="8">
        <f>SUMIFS(TunJun[Amount],TunJun[Reasons],TurnoverSummary[[#This Row],[Reasons]])</f>
        <v>0</v>
      </c>
      <c r="I19" s="8">
        <f>SUMIFS(TunJul[Amount],TunJul[Reasons],TurnoverSummary[[#This Row],[Reasons]])</f>
        <v>0</v>
      </c>
      <c r="J19" s="8">
        <f>SUMIFS(TunAug[Amount],TunAug[Reasons],TurnoverSummary[[#This Row],[Reasons]])</f>
        <v>0</v>
      </c>
      <c r="K19" s="8">
        <f>SUMIFS(TunSep[Amount],TunSep[Reasons],TurnoverSummary[[#This Row],[Reasons]])</f>
        <v>0</v>
      </c>
      <c r="L19" s="8">
        <f>SUMIFS(TunOct[Amount],TunOct[Reasons],TurnoverSummary[[#This Row],[Reasons]])</f>
        <v>0</v>
      </c>
      <c r="M19" s="8">
        <f>SUMIFS(TunNov[Amount],TunNov[Reasons],TurnoverSummary[[#This Row],[Reasons]])</f>
        <v>0</v>
      </c>
      <c r="N19" s="8">
        <f>SUMIFS(TunDec[Amount],TunDec[Reasons],TurnoverSummary[[#This Row],[Reasons]])</f>
        <v>0</v>
      </c>
      <c r="O19" s="7">
        <f>SUM(TurnoverSummary[[#This Row],[Jan]:[Dec]])</f>
        <v>0</v>
      </c>
      <c r="P19" s="4"/>
    </row>
    <row r="20" spans="2:16" ht="16.5" customHeight="1" x14ac:dyDescent="0.3">
      <c r="B20" s="9" t="s">
        <v>28</v>
      </c>
      <c r="C20" s="8">
        <f>SUMIFS(TunJan[Amount],TunJan[Reasons],TurnoverSummary[[#This Row],[Reasons]])</f>
        <v>0</v>
      </c>
      <c r="D20" s="8">
        <f>SUMIFS(TunFeb[Amount],TunFeb[Reasons],TurnoverSummary[[#This Row],[Reasons]])</f>
        <v>0</v>
      </c>
      <c r="E20" s="8">
        <f>SUMIFS(TunMar[Amount],TunMar[Reasons],TurnoverSummary[[#This Row],[Reasons]])</f>
        <v>0</v>
      </c>
      <c r="F20" s="8">
        <f>SUMIFS(TunApr[Amount],TunApr[Reasons],TurnoverSummary[[#This Row],[Reasons]])</f>
        <v>0</v>
      </c>
      <c r="G20" s="7">
        <f>SUMIFS(TunMay[Amount],TunMay[Reasons],TurnoverSummary[[#This Row],[Reasons]])</f>
        <v>0</v>
      </c>
      <c r="H20" s="8">
        <f>SUMIFS(TunJun[Amount],TunJun[Reasons],TurnoverSummary[[#This Row],[Reasons]])</f>
        <v>0</v>
      </c>
      <c r="I20" s="7">
        <f>SUMIFS(TunJul[Amount],TunJul[Reasons],TurnoverSummary[[#This Row],[Reasons]])</f>
        <v>0</v>
      </c>
      <c r="J20" s="8">
        <f>SUMIFS(TunAug[Amount],TunAug[Reasons],TurnoverSummary[[#This Row],[Reasons]])</f>
        <v>0</v>
      </c>
      <c r="K20" s="7">
        <f>SUMIFS(TunSep[Amount],TunSep[Reasons],TurnoverSummary[[#This Row],[Reasons]])</f>
        <v>0</v>
      </c>
      <c r="L20" s="8">
        <f>SUMIFS(TunOct[Amount],TunOct[Reasons],TurnoverSummary[[#This Row],[Reasons]])</f>
        <v>0</v>
      </c>
      <c r="M20" s="3">
        <f>SUMIFS(TunNov[Amount],TunNov[Reasons],TurnoverSummary[[#This Row],[Reasons]])</f>
        <v>0</v>
      </c>
      <c r="N20" s="8">
        <f>SUMIFS(TunDec[Amount],TunDec[Reasons],TurnoverSummary[[#This Row],[Reasons]])</f>
        <v>0</v>
      </c>
      <c r="O20" s="7">
        <f>SUM(TurnoverSummary[[#This Row],[Jan]:[Dec]])</f>
        <v>0</v>
      </c>
      <c r="P20" s="4"/>
    </row>
    <row r="21" spans="2:16" ht="16.5" customHeight="1" x14ac:dyDescent="0.3">
      <c r="B21" s="9" t="s">
        <v>29</v>
      </c>
      <c r="C21" s="8">
        <f>SUMIFS(TunJan[Amount],TunJan[Reasons],TurnoverSummary[[#This Row],[Reasons]])</f>
        <v>0</v>
      </c>
      <c r="D21" s="8">
        <f>SUMIFS(TunFeb[Amount],TunFeb[Reasons],TurnoverSummary[[#This Row],[Reasons]])</f>
        <v>0</v>
      </c>
      <c r="E21" s="8">
        <f>SUMIFS(TunMar[Amount],TunMar[Reasons],TurnoverSummary[[#This Row],[Reasons]])</f>
        <v>0</v>
      </c>
      <c r="F21" s="8">
        <f>SUMIFS(TunApr[Amount],TunApr[Reasons],TurnoverSummary[[#This Row],[Reasons]])</f>
        <v>0</v>
      </c>
      <c r="G21" s="7">
        <f>SUMIFS(TunMay[Amount],TunMay[Reasons],TurnoverSummary[[#This Row],[Reasons]])</f>
        <v>0</v>
      </c>
      <c r="H21" s="8">
        <f>SUMIFS(TunJun[Amount],TunJun[Reasons],TurnoverSummary[[#This Row],[Reasons]])</f>
        <v>0</v>
      </c>
      <c r="I21" s="7">
        <f>SUMIFS(TunJul[Amount],TunJul[Reasons],TurnoverSummary[[#This Row],[Reasons]])</f>
        <v>0</v>
      </c>
      <c r="J21" s="8">
        <f>SUMIFS(TunAug[Amount],TunAug[Reasons],TurnoverSummary[[#This Row],[Reasons]])</f>
        <v>0</v>
      </c>
      <c r="K21" s="7">
        <f>SUMIFS(TunSep[Amount],TunSep[Reasons],TurnoverSummary[[#This Row],[Reasons]])</f>
        <v>0</v>
      </c>
      <c r="L21" s="8">
        <f>SUMIFS(TunOct[Amount],TunOct[Reasons],TurnoverSummary[[#This Row],[Reasons]])</f>
        <v>0</v>
      </c>
      <c r="M21" s="3">
        <f>SUMIFS(TunNov[Amount],TunNov[Reasons],TurnoverSummary[[#This Row],[Reasons]])</f>
        <v>0</v>
      </c>
      <c r="N21" s="8">
        <f>SUMIFS(TunDec[Amount],TunDec[Reasons],TurnoverSummary[[#This Row],[Reasons]])</f>
        <v>0</v>
      </c>
      <c r="O21" s="7">
        <f>SUM(TurnoverSummary[[#This Row],[Jan]:[Dec]])</f>
        <v>0</v>
      </c>
      <c r="P21" s="4"/>
    </row>
    <row r="22" spans="2:16" ht="16.5" customHeight="1" x14ac:dyDescent="0.3">
      <c r="B22" s="9" t="s">
        <v>30</v>
      </c>
      <c r="C22" s="8">
        <f>SUMIFS(TunJan[Amount],TunJan[Reasons],TurnoverSummary[[#This Row],[Reasons]])</f>
        <v>0</v>
      </c>
      <c r="D22" s="8">
        <f>SUMIFS(TunFeb[Amount],TunFeb[Reasons],TurnoverSummary[[#This Row],[Reasons]])</f>
        <v>0</v>
      </c>
      <c r="E22" s="8">
        <f>SUMIFS(TunMar[Amount],TunMar[Reasons],TurnoverSummary[[#This Row],[Reasons]])</f>
        <v>0</v>
      </c>
      <c r="F22" s="8">
        <f>SUMIFS(TunApr[Amount],TunApr[Reasons],TurnoverSummary[[#This Row],[Reasons]])</f>
        <v>0</v>
      </c>
      <c r="G22" s="7">
        <f>SUMIFS(TunMay[Amount],TunMay[Reasons],TurnoverSummary[[#This Row],[Reasons]])</f>
        <v>0</v>
      </c>
      <c r="H22" s="8">
        <f>SUMIFS(TunJun[Amount],TunJun[Reasons],TurnoverSummary[[#This Row],[Reasons]])</f>
        <v>0</v>
      </c>
      <c r="I22" s="7">
        <f>SUMIFS(TunJul[Amount],TunJul[Reasons],TurnoverSummary[[#This Row],[Reasons]])</f>
        <v>0</v>
      </c>
      <c r="J22" s="8">
        <f>SUMIFS(TunAug[Amount],TunAug[Reasons],TurnoverSummary[[#This Row],[Reasons]])</f>
        <v>0</v>
      </c>
      <c r="K22" s="7">
        <f>SUMIFS(TunSep[Amount],TunSep[Reasons],TurnoverSummary[[#This Row],[Reasons]])</f>
        <v>0</v>
      </c>
      <c r="L22" s="8">
        <f>SUMIFS(TunOct[Amount],TunOct[Reasons],TurnoverSummary[[#This Row],[Reasons]])</f>
        <v>0</v>
      </c>
      <c r="M22" s="3">
        <f>SUMIFS(TunNov[Amount],TunNov[Reasons],TurnoverSummary[[#This Row],[Reasons]])</f>
        <v>0</v>
      </c>
      <c r="N22" s="8">
        <f>SUMIFS(TunDec[Amount],TunDec[Reasons],TurnoverSummary[[#This Row],[Reasons]])</f>
        <v>0</v>
      </c>
      <c r="O22" s="7">
        <f>SUM(TurnoverSummary[[#This Row],[Jan]:[Dec]])</f>
        <v>0</v>
      </c>
      <c r="P22" s="4"/>
    </row>
    <row r="23" spans="2:16" ht="16.5" customHeight="1" x14ac:dyDescent="0.3">
      <c r="B23" s="9" t="s">
        <v>31</v>
      </c>
      <c r="C23" s="8">
        <f>SUMIFS(TunJan[Amount],TunJan[Reasons],TurnoverSummary[[#This Row],[Reasons]])</f>
        <v>0</v>
      </c>
      <c r="D23" s="8">
        <f>SUMIFS(TunFeb[Amount],TunFeb[Reasons],TurnoverSummary[[#This Row],[Reasons]])</f>
        <v>0</v>
      </c>
      <c r="E23" s="8">
        <f>SUMIFS(TunMar[Amount],TunMar[Reasons],TurnoverSummary[[#This Row],[Reasons]])</f>
        <v>0</v>
      </c>
      <c r="F23" s="8">
        <f>SUMIFS(TunApr[Amount],TunApr[Reasons],TurnoverSummary[[#This Row],[Reasons]])</f>
        <v>0</v>
      </c>
      <c r="G23" s="7">
        <f>SUMIFS(TunMay[Amount],TunMay[Reasons],TurnoverSummary[[#This Row],[Reasons]])</f>
        <v>0</v>
      </c>
      <c r="H23" s="8">
        <f>SUMIFS(TunJun[Amount],TunJun[Reasons],TurnoverSummary[[#This Row],[Reasons]])</f>
        <v>0</v>
      </c>
      <c r="I23" s="7">
        <f>SUMIFS(TunJul[Amount],TunJul[Reasons],TurnoverSummary[[#This Row],[Reasons]])</f>
        <v>0</v>
      </c>
      <c r="J23" s="8">
        <f>SUMIFS(TunAug[Amount],TunAug[Reasons],TurnoverSummary[[#This Row],[Reasons]])</f>
        <v>0</v>
      </c>
      <c r="K23" s="7">
        <f>SUMIFS(TunSep[Amount],TunSep[Reasons],TurnoverSummary[[#This Row],[Reasons]])</f>
        <v>0</v>
      </c>
      <c r="L23" s="8">
        <f>SUMIFS(TunOct[Amount],TunOct[Reasons],TurnoverSummary[[#This Row],[Reasons]])</f>
        <v>0</v>
      </c>
      <c r="M23" s="3">
        <f>SUMIFS(TunNov[Amount],TunNov[Reasons],TurnoverSummary[[#This Row],[Reasons]])</f>
        <v>0</v>
      </c>
      <c r="N23" s="8">
        <f>SUMIFS(TunDec[Amount],TunDec[Reasons],TurnoverSummary[[#This Row],[Reasons]])</f>
        <v>0</v>
      </c>
      <c r="O23" s="7">
        <f>SUM(TurnoverSummary[[#This Row],[Jan]:[Dec]])</f>
        <v>0</v>
      </c>
      <c r="P23" s="4"/>
    </row>
    <row r="24" spans="2:16" ht="16.5" customHeight="1" x14ac:dyDescent="0.3">
      <c r="B24" s="9" t="s">
        <v>31</v>
      </c>
      <c r="C24" s="8">
        <f>SUMIFS(TunJan[Amount],TunJan[Reasons],TurnoverSummary[[#This Row],[Reasons]])</f>
        <v>0</v>
      </c>
      <c r="D24" s="8">
        <f>SUMIFS(TunFeb[Amount],TunFeb[Reasons],TurnoverSummary[[#This Row],[Reasons]])</f>
        <v>0</v>
      </c>
      <c r="E24" s="8">
        <f>SUMIFS(TunMar[Amount],TunMar[Reasons],TurnoverSummary[[#This Row],[Reasons]])</f>
        <v>0</v>
      </c>
      <c r="F24" s="8">
        <f>SUMIFS(TunApr[Amount],TunApr[Reasons],TurnoverSummary[[#This Row],[Reasons]])</f>
        <v>0</v>
      </c>
      <c r="G24" s="7">
        <f>SUMIFS(TunMay[Amount],TunMay[Reasons],TurnoverSummary[[#This Row],[Reasons]])</f>
        <v>0</v>
      </c>
      <c r="H24" s="8">
        <f>SUMIFS(TunJun[Amount],TunJun[Reasons],TurnoverSummary[[#This Row],[Reasons]])</f>
        <v>0</v>
      </c>
      <c r="I24" s="7">
        <f>SUMIFS(TunJul[Amount],TunJul[Reasons],TurnoverSummary[[#This Row],[Reasons]])</f>
        <v>0</v>
      </c>
      <c r="J24" s="8">
        <f>SUMIFS(TunAug[Amount],TunAug[Reasons],TurnoverSummary[[#This Row],[Reasons]])</f>
        <v>0</v>
      </c>
      <c r="K24" s="7">
        <f>SUMIFS(TunSep[Amount],TunSep[Reasons],TurnoverSummary[[#This Row],[Reasons]])</f>
        <v>0</v>
      </c>
      <c r="L24" s="8">
        <f>SUMIFS(TunOct[Amount],TunOct[Reasons],TurnoverSummary[[#This Row],[Reasons]])</f>
        <v>0</v>
      </c>
      <c r="M24" s="3">
        <f>SUMIFS(TunNov[Amount],TunNov[Reasons],TurnoverSummary[[#This Row],[Reasons]])</f>
        <v>0</v>
      </c>
      <c r="N24" s="8">
        <f>SUMIFS(TunDec[Amount],TunDec[Reasons],TurnoverSummary[[#This Row],[Reasons]])</f>
        <v>0</v>
      </c>
      <c r="O24" s="7">
        <f>SUM(TurnoverSummary[[#This Row],[Jan]:[Dec]])</f>
        <v>0</v>
      </c>
      <c r="P24" s="4"/>
    </row>
    <row r="25" spans="2:16" ht="16.5" customHeight="1" x14ac:dyDescent="0.3">
      <c r="B25" s="9" t="s">
        <v>32</v>
      </c>
      <c r="C25" s="8">
        <f>SUMIFS(TunJan[Amount],TunJan[Reasons],TurnoverSummary[[#This Row],[Reasons]])</f>
        <v>0</v>
      </c>
      <c r="D25" s="8">
        <f>SUMIFS(TunFeb[Amount],TunFeb[Reasons],TurnoverSummary[[#This Row],[Reasons]])</f>
        <v>0</v>
      </c>
      <c r="E25" s="8">
        <f>SUMIFS(TunMar[Amount],TunMar[Reasons],TurnoverSummary[[#This Row],[Reasons]])</f>
        <v>0</v>
      </c>
      <c r="F25" s="8">
        <f>SUMIFS(TunApr[Amount],TunApr[Reasons],TurnoverSummary[[#This Row],[Reasons]])</f>
        <v>0</v>
      </c>
      <c r="G25" s="7">
        <f>SUMIFS(TunMay[Amount],TunMay[Reasons],TurnoverSummary[[#This Row],[Reasons]])</f>
        <v>0</v>
      </c>
      <c r="H25" s="8">
        <f>SUMIFS(TunJun[Amount],TunJun[Reasons],TurnoverSummary[[#This Row],[Reasons]])</f>
        <v>0</v>
      </c>
      <c r="I25" s="7">
        <f>SUMIFS(TunJul[Amount],TunJul[Reasons],TurnoverSummary[[#This Row],[Reasons]])</f>
        <v>0</v>
      </c>
      <c r="J25" s="8">
        <f>SUMIFS(TunAug[Amount],TunAug[Reasons],TurnoverSummary[[#This Row],[Reasons]])</f>
        <v>0</v>
      </c>
      <c r="K25" s="7">
        <f>SUMIFS(TunSep[Amount],TunSep[Reasons],TurnoverSummary[[#This Row],[Reasons]])</f>
        <v>0</v>
      </c>
      <c r="L25" s="8">
        <f>SUMIFS(TunOct[Amount],TunOct[Reasons],TurnoverSummary[[#This Row],[Reasons]])</f>
        <v>0</v>
      </c>
      <c r="M25" s="3">
        <f>SUMIFS(TunNov[Amount],TunNov[Reasons],TurnoverSummary[[#This Row],[Reasons]])</f>
        <v>0</v>
      </c>
      <c r="N25" s="8">
        <f>SUMIFS(TunDec[Amount],TunDec[Reasons],TurnoverSummary[[#This Row],[Reasons]])</f>
        <v>0</v>
      </c>
      <c r="O25" s="7">
        <f>SUM(TurnoverSummary[[#This Row],[Jan]:[Dec]])</f>
        <v>0</v>
      </c>
      <c r="P25" s="4"/>
    </row>
    <row r="26" spans="2:16" ht="16.5" customHeight="1" x14ac:dyDescent="0.3">
      <c r="B26" s="9" t="s">
        <v>33</v>
      </c>
      <c r="C26" s="8">
        <f>SUMIFS(TunJan[Amount],TunJan[Reasons],TurnoverSummary[[#This Row],[Reasons]])</f>
        <v>0</v>
      </c>
      <c r="D26" s="8">
        <f>SUMIFS(TunFeb[Amount],TunFeb[Reasons],TurnoverSummary[[#This Row],[Reasons]])</f>
        <v>0</v>
      </c>
      <c r="E26" s="8">
        <f>SUMIFS(TunMar[Amount],TunMar[Reasons],TurnoverSummary[[#This Row],[Reasons]])</f>
        <v>0</v>
      </c>
      <c r="F26" s="8">
        <f>SUMIFS(TunApr[Amount],TunApr[Reasons],TurnoverSummary[[#This Row],[Reasons]])</f>
        <v>0</v>
      </c>
      <c r="G26" s="7">
        <f>SUMIFS(TunMay[Amount],TunMay[Reasons],TurnoverSummary[[#This Row],[Reasons]])</f>
        <v>0</v>
      </c>
      <c r="H26" s="8">
        <f>SUMIFS(TunJun[Amount],TunJun[Reasons],TurnoverSummary[[#This Row],[Reasons]])</f>
        <v>0</v>
      </c>
      <c r="I26" s="7">
        <f>SUMIFS(TunJul[Amount],TunJul[Reasons],TurnoverSummary[[#This Row],[Reasons]])</f>
        <v>0</v>
      </c>
      <c r="J26" s="8">
        <f>SUMIFS(TunAug[Amount],TunAug[Reasons],TurnoverSummary[[#This Row],[Reasons]])</f>
        <v>0</v>
      </c>
      <c r="K26" s="7">
        <f>SUMIFS(TunSep[Amount],TunSep[Reasons],TurnoverSummary[[#This Row],[Reasons]])</f>
        <v>0</v>
      </c>
      <c r="L26" s="8">
        <f>SUMIFS(TunOct[Amount],TunOct[Reasons],TurnoverSummary[[#This Row],[Reasons]])</f>
        <v>0</v>
      </c>
      <c r="M26" s="3">
        <f>SUMIFS(TunNov[Amount],TunNov[Reasons],TurnoverSummary[[#This Row],[Reasons]])</f>
        <v>0</v>
      </c>
      <c r="N26" s="8">
        <f>SUMIFS(TunDec[Amount],TunDec[Reasons],TurnoverSummary[[#This Row],[Reasons]])</f>
        <v>0</v>
      </c>
      <c r="O26" s="7">
        <f>SUM(TurnoverSummary[[#This Row],[Jan]:[Dec]])</f>
        <v>0</v>
      </c>
      <c r="P26" s="4"/>
    </row>
    <row r="27" spans="2:16" ht="16.5" customHeight="1" x14ac:dyDescent="0.3">
      <c r="B27" s="9" t="s">
        <v>34</v>
      </c>
      <c r="C27" s="8">
        <f>SUMIFS(TunJan[Amount],TunJan[Reasons],TurnoverSummary[[#This Row],[Reasons]])</f>
        <v>0</v>
      </c>
      <c r="D27" s="8">
        <f>SUMIFS(TunFeb[Amount],TunFeb[Reasons],TurnoverSummary[[#This Row],[Reasons]])</f>
        <v>0</v>
      </c>
      <c r="E27" s="8">
        <f>SUMIFS(TunMar[Amount],TunMar[Reasons],TurnoverSummary[[#This Row],[Reasons]])</f>
        <v>0</v>
      </c>
      <c r="F27" s="8">
        <f>SUMIFS(TunApr[Amount],TunApr[Reasons],TurnoverSummary[[#This Row],[Reasons]])</f>
        <v>0</v>
      </c>
      <c r="G27" s="7">
        <f>SUMIFS(TunMay[Amount],TunMay[Reasons],TurnoverSummary[[#This Row],[Reasons]])</f>
        <v>0</v>
      </c>
      <c r="H27" s="8">
        <f>SUMIFS(TunJun[Amount],TunJun[Reasons],TurnoverSummary[[#This Row],[Reasons]])</f>
        <v>0</v>
      </c>
      <c r="I27" s="7">
        <f>SUMIFS(TunJul[Amount],TunJul[Reasons],TurnoverSummary[[#This Row],[Reasons]])</f>
        <v>0</v>
      </c>
      <c r="J27" s="8">
        <f>SUMIFS(TunAug[Amount],TunAug[Reasons],TurnoverSummary[[#This Row],[Reasons]])</f>
        <v>0</v>
      </c>
      <c r="K27" s="7">
        <f>SUMIFS(TunSep[Amount],TunSep[Reasons],TurnoverSummary[[#This Row],[Reasons]])</f>
        <v>0</v>
      </c>
      <c r="L27" s="8">
        <f>SUMIFS(TunOct[Amount],TunOct[Reasons],TurnoverSummary[[#This Row],[Reasons]])</f>
        <v>0</v>
      </c>
      <c r="M27" s="3">
        <f>SUMIFS(TunNov[Amount],TunNov[Reasons],TurnoverSummary[[#This Row],[Reasons]])</f>
        <v>0</v>
      </c>
      <c r="N27" s="8">
        <f>SUMIFS(TunDec[Amount],TunDec[Reasons],TurnoverSummary[[#This Row],[Reasons]])</f>
        <v>0</v>
      </c>
      <c r="O27" s="7">
        <f>SUM(TurnoverSummary[[#This Row],[Jan]:[Dec]])</f>
        <v>0</v>
      </c>
      <c r="P27" s="4"/>
    </row>
    <row r="28" spans="2:16" ht="16.5" customHeight="1" x14ac:dyDescent="0.3">
      <c r="B28" s="9" t="s">
        <v>3</v>
      </c>
      <c r="C28" s="7">
        <f>SUBTOTAL(109,TurnoverSummary[Jan])</f>
        <v>0</v>
      </c>
      <c r="D28" s="8">
        <f>SUBTOTAL(109,TurnoverSummary[Feb])</f>
        <v>0</v>
      </c>
      <c r="E28" s="7">
        <f>SUBTOTAL(109,TurnoverSummary[Mar])</f>
        <v>0</v>
      </c>
      <c r="F28" s="8">
        <f>SUBTOTAL(109,TurnoverSummary[Apr])</f>
        <v>0</v>
      </c>
      <c r="G28" s="7">
        <f>SUBTOTAL(109,TurnoverSummary[May])</f>
        <v>0</v>
      </c>
      <c r="H28" s="8">
        <f>SUBTOTAL(109,TurnoverSummary[Jun])</f>
        <v>0</v>
      </c>
      <c r="I28" s="7">
        <f>SUBTOTAL(109,TurnoverSummary[Jul])</f>
        <v>0</v>
      </c>
      <c r="J28" s="8">
        <f>SUBTOTAL(109,TurnoverSummary[Aug])</f>
        <v>0</v>
      </c>
      <c r="K28" s="7">
        <f>SUBTOTAL(109,TurnoverSummary[Sep])</f>
        <v>0</v>
      </c>
      <c r="L28" s="8">
        <f>SUBTOTAL(109,TurnoverSummary[Oct])</f>
        <v>0</v>
      </c>
      <c r="M28" s="3">
        <f>SUBTOTAL(109,TurnoverSummary[Nov])</f>
        <v>0</v>
      </c>
      <c r="N28" s="8">
        <f>SUBTOTAL(109,TurnoverSummary[Dec])</f>
        <v>0</v>
      </c>
      <c r="O28" s="3">
        <f>SUBTOTAL(109,TurnoverSummary[Total])</f>
        <v>0</v>
      </c>
      <c r="P28" s="4"/>
    </row>
  </sheetData>
  <printOptions horizontalCentered="1"/>
  <pageMargins left="0.25" right="0.25" top="0.75" bottom="0.75" header="0.3" footer="0.3"/>
  <pageSetup scale="94" orientation="landscape" r:id="rId1"/>
  <drawing r:id="rId2"/>
  <tableParts count="1">
    <tablePart r:id="rId3"/>
  </tableParts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markers="1" last="1">
          <x14:colorSeries theme="0" tint="-0.499984740745262"/>
          <x14:colorNegative theme="6"/>
          <x14:colorAxis rgb="FF000000"/>
          <x14:colorMarkers theme="7"/>
          <x14:colorFirst theme="5" tint="-0.249977111117893"/>
          <x14:colorLast theme="7"/>
          <x14:colorHigh theme="5" tint="-0.249977111117893"/>
          <x14:colorLow theme="5" tint="-0.249977111117893"/>
          <x14:sparklines>
            <x14:sparkline>
              <xm:f>summary!C19:N19</xm:f>
              <xm:sqref>P19</xm:sqref>
            </x14:sparkline>
            <x14:sparkline>
              <xm:f>summary!C20:N20</xm:f>
              <xm:sqref>P20</xm:sqref>
            </x14:sparkline>
            <x14:sparkline>
              <xm:f>summary!C21:N21</xm:f>
              <xm:sqref>P21</xm:sqref>
            </x14:sparkline>
            <x14:sparkline>
              <xm:f>summary!C22:N22</xm:f>
              <xm:sqref>P22</xm:sqref>
            </x14:sparkline>
            <x14:sparkline>
              <xm:f>summary!C23:N23</xm:f>
              <xm:sqref>P23</xm:sqref>
            </x14:sparkline>
            <x14:sparkline>
              <xm:f>summary!C24:N24</xm:f>
              <xm:sqref>P24</xm:sqref>
            </x14:sparkline>
            <x14:sparkline>
              <xm:f>summary!C25:N25</xm:f>
              <xm:sqref>P25</xm:sqref>
            </x14:sparkline>
            <x14:sparkline>
              <xm:f>summary!C26:N26</xm:f>
              <xm:sqref>P26</xm:sqref>
            </x14:sparkline>
            <x14:sparkline>
              <xm:f>summary!C27:N27</xm:f>
              <xm:sqref>P27</xm:sqref>
            </x14:sparkline>
          </x14:sparklines>
        </x14:sparklineGroup>
        <x14:sparklineGroup displayEmptyCellsAs="gap" markers="1">
          <x14:colorSeries theme="0" tint="-0.499984740745262"/>
          <x14:colorNegative theme="5"/>
          <x14:colorAxis rgb="FF000000"/>
          <x14:colorMarkers theme="7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summary!C28:N28</xm:f>
              <xm:sqref>P28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4" tint="-0.249977111117893"/>
    <pageSetUpPr autoPageBreaks="0" fitToPage="1"/>
  </sheetPr>
  <dimension ref="B1:F13"/>
  <sheetViews>
    <sheetView showGridLines="0" zoomScaleNormal="100" workbookViewId="0">
      <selection activeCell="I21" sqref="I21"/>
    </sheetView>
  </sheetViews>
  <sheetFormatPr defaultRowHeight="16.5" customHeight="1" x14ac:dyDescent="0.2"/>
  <cols>
    <col min="1" max="1" width="3.140625" customWidth="1"/>
    <col min="2" max="4" width="12.28515625" customWidth="1"/>
    <col min="5" max="5" width="42.85546875" customWidth="1"/>
    <col min="6" max="6" width="3.5703125" customWidth="1"/>
  </cols>
  <sheetData>
    <row r="1" spans="2:6" ht="16.5" customHeight="1" x14ac:dyDescent="0.35">
      <c r="B1" s="1"/>
      <c r="F1" t="s">
        <v>23</v>
      </c>
    </row>
    <row r="2" spans="2:6" ht="31.5" customHeight="1" x14ac:dyDescent="0.4">
      <c r="B2" s="2" t="s">
        <v>26</v>
      </c>
      <c r="F2" t="s">
        <v>23</v>
      </c>
    </row>
    <row r="3" spans="2:6" ht="23.25" customHeight="1" x14ac:dyDescent="0.2"/>
    <row r="4" spans="2:6" ht="16.5" customHeight="1" x14ac:dyDescent="0.3">
      <c r="B4" s="10" t="s">
        <v>0</v>
      </c>
      <c r="C4" s="10" t="s">
        <v>1</v>
      </c>
      <c r="D4" s="10" t="s">
        <v>50</v>
      </c>
      <c r="E4" s="10" t="s">
        <v>2</v>
      </c>
    </row>
    <row r="5" spans="2:6" ht="16.5" customHeight="1" x14ac:dyDescent="0.3">
      <c r="B5" s="11"/>
      <c r="C5" s="16"/>
      <c r="D5" s="18" t="s">
        <v>27</v>
      </c>
      <c r="E5" s="13" t="s">
        <v>24</v>
      </c>
    </row>
    <row r="6" spans="2:6" ht="16.5" customHeight="1" x14ac:dyDescent="0.3">
      <c r="B6" s="11"/>
      <c r="C6" s="16"/>
      <c r="D6" s="9" t="s">
        <v>28</v>
      </c>
      <c r="E6" s="13" t="s">
        <v>35</v>
      </c>
    </row>
    <row r="7" spans="2:6" ht="16.5" customHeight="1" x14ac:dyDescent="0.3">
      <c r="B7" s="11"/>
      <c r="C7" s="16"/>
      <c r="D7" s="9" t="s">
        <v>29</v>
      </c>
      <c r="E7" s="13" t="s">
        <v>36</v>
      </c>
    </row>
    <row r="8" spans="2:6" ht="16.5" customHeight="1" x14ac:dyDescent="0.3">
      <c r="B8" s="11"/>
      <c r="C8" s="16"/>
      <c r="D8" s="9" t="s">
        <v>30</v>
      </c>
      <c r="E8" s="13" t="s">
        <v>37</v>
      </c>
    </row>
    <row r="9" spans="2:6" ht="16.5" customHeight="1" x14ac:dyDescent="0.3">
      <c r="B9" s="11"/>
      <c r="C9" s="16"/>
      <c r="D9" s="9" t="s">
        <v>31</v>
      </c>
      <c r="E9" s="13" t="s">
        <v>25</v>
      </c>
    </row>
    <row r="10" spans="2:6" ht="16.5" customHeight="1" x14ac:dyDescent="0.3">
      <c r="B10" s="11"/>
      <c r="C10" s="16"/>
      <c r="D10" s="9" t="s">
        <v>32</v>
      </c>
      <c r="E10" s="13" t="s">
        <v>38</v>
      </c>
    </row>
    <row r="11" spans="2:6" ht="16.5" customHeight="1" x14ac:dyDescent="0.3">
      <c r="B11" s="19"/>
      <c r="C11" s="8"/>
      <c r="D11" s="9" t="s">
        <v>33</v>
      </c>
      <c r="E11" s="9" t="s">
        <v>39</v>
      </c>
    </row>
    <row r="12" spans="2:6" ht="16.5" customHeight="1" x14ac:dyDescent="0.3">
      <c r="B12" s="19"/>
      <c r="C12" s="8"/>
      <c r="D12" s="9" t="s">
        <v>34</v>
      </c>
      <c r="E12" s="9" t="s">
        <v>40</v>
      </c>
    </row>
    <row r="13" spans="2:6" ht="16.5" customHeight="1" x14ac:dyDescent="0.25">
      <c r="B13" s="12" t="s">
        <v>3</v>
      </c>
      <c r="C13" s="17">
        <f>SUBTOTAL(109,TunJan[Amount])</f>
        <v>0</v>
      </c>
      <c r="D13" s="17"/>
      <c r="E13" s="12"/>
    </row>
  </sheetData>
  <dataValidations count="2">
    <dataValidation type="custom" errorStyle="warning" allowBlank="1" showInputMessage="1" showErrorMessage="1" errorTitle="Date Validation" error="A date in January needs be entered in order for this expense to be added to the Summary sheet." sqref="B5:B12">
      <formula1>MONTH($B5)=1</formula1>
    </dataValidation>
    <dataValidation type="custom" errorStyle="warning" allowBlank="1" showInputMessage="1" showErrorMessage="1" errorTitle="Amount Validation" error="Amount should be a number." sqref="C5:D12">
      <formula1>ISNUMBER($C5)</formula1>
    </dataValidation>
  </dataValidations>
  <printOptions horizontalCentered="1"/>
  <pageMargins left="0.25" right="0.25" top="0.75" bottom="0.75" header="0.3" footer="0.3"/>
  <pageSetup fitToHeight="0"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4"/>
    <pageSetUpPr autoPageBreaks="0" fitToPage="1"/>
  </sheetPr>
  <dimension ref="B1:F13"/>
  <sheetViews>
    <sheetView showGridLines="0" workbookViewId="0">
      <selection activeCell="H7" sqref="H7"/>
    </sheetView>
  </sheetViews>
  <sheetFormatPr defaultRowHeight="16.5" customHeight="1" x14ac:dyDescent="0.2"/>
  <cols>
    <col min="1" max="1" width="3.140625" customWidth="1"/>
    <col min="2" max="4" width="12.28515625" customWidth="1"/>
    <col min="5" max="5" width="42.85546875" customWidth="1"/>
    <col min="6" max="6" width="3.5703125" customWidth="1"/>
  </cols>
  <sheetData>
    <row r="1" spans="2:6" ht="16.5" customHeight="1" x14ac:dyDescent="0.2">
      <c r="F1" t="s">
        <v>23</v>
      </c>
    </row>
    <row r="2" spans="2:6" ht="31.5" customHeight="1" x14ac:dyDescent="0.4">
      <c r="B2" s="2" t="s">
        <v>49</v>
      </c>
      <c r="F2" t="s">
        <v>23</v>
      </c>
    </row>
    <row r="3" spans="2:6" ht="23.25" customHeight="1" x14ac:dyDescent="0.2"/>
    <row r="4" spans="2:6" ht="16.5" customHeight="1" x14ac:dyDescent="0.3">
      <c r="B4" s="10" t="s">
        <v>0</v>
      </c>
      <c r="C4" s="10" t="s">
        <v>1</v>
      </c>
      <c r="D4" s="10" t="s">
        <v>50</v>
      </c>
      <c r="E4" s="10" t="s">
        <v>2</v>
      </c>
    </row>
    <row r="5" spans="2:6" ht="16.5" customHeight="1" x14ac:dyDescent="0.3">
      <c r="B5" s="11"/>
      <c r="C5" s="16"/>
      <c r="D5" s="18" t="s">
        <v>27</v>
      </c>
      <c r="E5" s="13" t="s">
        <v>24</v>
      </c>
    </row>
    <row r="6" spans="2:6" ht="16.5" customHeight="1" x14ac:dyDescent="0.3">
      <c r="B6" s="11"/>
      <c r="C6" s="16"/>
      <c r="D6" s="9" t="s">
        <v>28</v>
      </c>
      <c r="E6" s="13" t="s">
        <v>35</v>
      </c>
    </row>
    <row r="7" spans="2:6" ht="16.5" customHeight="1" x14ac:dyDescent="0.3">
      <c r="B7" s="11"/>
      <c r="C7" s="16"/>
      <c r="D7" s="9" t="s">
        <v>29</v>
      </c>
      <c r="E7" s="13" t="s">
        <v>36</v>
      </c>
    </row>
    <row r="8" spans="2:6" ht="16.5" customHeight="1" x14ac:dyDescent="0.3">
      <c r="B8" s="11"/>
      <c r="C8" s="16"/>
      <c r="D8" s="9" t="s">
        <v>30</v>
      </c>
      <c r="E8" s="13" t="s">
        <v>37</v>
      </c>
    </row>
    <row r="9" spans="2:6" ht="16.5" customHeight="1" x14ac:dyDescent="0.3">
      <c r="B9" s="11"/>
      <c r="C9" s="16"/>
      <c r="D9" s="9" t="s">
        <v>31</v>
      </c>
      <c r="E9" s="13" t="s">
        <v>25</v>
      </c>
    </row>
    <row r="10" spans="2:6" ht="16.5" customHeight="1" x14ac:dyDescent="0.3">
      <c r="B10" s="11"/>
      <c r="C10" s="16"/>
      <c r="D10" s="9" t="s">
        <v>32</v>
      </c>
      <c r="E10" s="13" t="s">
        <v>38</v>
      </c>
    </row>
    <row r="11" spans="2:6" ht="16.5" customHeight="1" x14ac:dyDescent="0.3">
      <c r="B11" s="20"/>
      <c r="C11" s="8"/>
      <c r="D11" s="9" t="s">
        <v>33</v>
      </c>
      <c r="E11" s="9" t="s">
        <v>39</v>
      </c>
    </row>
    <row r="12" spans="2:6" ht="16.5" customHeight="1" x14ac:dyDescent="0.3">
      <c r="B12" s="20"/>
      <c r="C12" s="8"/>
      <c r="D12" s="9" t="s">
        <v>34</v>
      </c>
      <c r="E12" s="9" t="s">
        <v>40</v>
      </c>
    </row>
    <row r="13" spans="2:6" ht="16.5" customHeight="1" x14ac:dyDescent="0.25">
      <c r="B13" s="12" t="s">
        <v>3</v>
      </c>
      <c r="C13" s="17">
        <f>SUBTOTAL(109,TunFeb[Amount])</f>
        <v>0</v>
      </c>
      <c r="D13" s="17"/>
      <c r="E13" s="12"/>
    </row>
  </sheetData>
  <dataValidations count="3">
    <dataValidation type="custom" errorStyle="warning" allowBlank="1" showInputMessage="1" showErrorMessage="1" errorTitle="Date Validation" error="A date in February needs be entered in order for this expense to be added to the Summary sheet." sqref="B5:B12">
      <formula1>MONTH($B5)=2</formula1>
    </dataValidation>
    <dataValidation type="custom" errorStyle="warning" allowBlank="1" showInputMessage="1" showErrorMessage="1" errorTitle="Amount Validation" error="Amount should be a number." sqref="C5:C12">
      <formula1>ISNUMBER($C5)</formula1>
    </dataValidation>
    <dataValidation type="custom" errorStyle="warning" allowBlank="1" showInputMessage="1" showErrorMessage="1" errorTitle="Amount Validation" error="Amount should be a number." sqref="D5:D12">
      <formula1>ISNUMBER(#REF!)</formula1>
    </dataValidation>
  </dataValidations>
  <printOptions horizontalCentered="1"/>
  <pageMargins left="0.25" right="0.25" top="0.75" bottom="0.75" header="0.3" footer="0.3"/>
  <pageSetup fitToHeight="0"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4" tint="0.39997558519241921"/>
    <pageSetUpPr autoPageBreaks="0" fitToPage="1"/>
  </sheetPr>
  <dimension ref="B1:F13"/>
  <sheetViews>
    <sheetView showGridLines="0" workbookViewId="0">
      <selection activeCell="B5" sqref="B5:E12"/>
    </sheetView>
  </sheetViews>
  <sheetFormatPr defaultRowHeight="16.5" customHeight="1" x14ac:dyDescent="0.2"/>
  <cols>
    <col min="1" max="1" width="3.140625" customWidth="1"/>
    <col min="2" max="4" width="12.28515625" customWidth="1"/>
    <col min="5" max="5" width="42.85546875" customWidth="1"/>
    <col min="6" max="6" width="3.5703125" customWidth="1"/>
  </cols>
  <sheetData>
    <row r="1" spans="2:6" ht="16.5" customHeight="1" x14ac:dyDescent="0.2">
      <c r="F1" t="s">
        <v>23</v>
      </c>
    </row>
    <row r="2" spans="2:6" ht="31.5" customHeight="1" x14ac:dyDescent="0.4">
      <c r="B2" s="2" t="s">
        <v>48</v>
      </c>
      <c r="F2" t="s">
        <v>23</v>
      </c>
    </row>
    <row r="3" spans="2:6" ht="23.25" customHeight="1" x14ac:dyDescent="0.2"/>
    <row r="4" spans="2:6" ht="16.5" customHeight="1" x14ac:dyDescent="0.3">
      <c r="B4" s="10" t="s">
        <v>0</v>
      </c>
      <c r="C4" s="10" t="s">
        <v>1</v>
      </c>
      <c r="D4" s="10" t="s">
        <v>50</v>
      </c>
      <c r="E4" s="10" t="s">
        <v>2</v>
      </c>
    </row>
    <row r="5" spans="2:6" ht="16.5" customHeight="1" x14ac:dyDescent="0.3">
      <c r="B5" s="11"/>
      <c r="C5" s="16"/>
      <c r="D5" s="18" t="s">
        <v>27</v>
      </c>
      <c r="E5" s="13" t="s">
        <v>24</v>
      </c>
    </row>
    <row r="6" spans="2:6" ht="16.5" customHeight="1" x14ac:dyDescent="0.3">
      <c r="B6" s="11"/>
      <c r="C6" s="16"/>
      <c r="D6" s="9" t="s">
        <v>28</v>
      </c>
      <c r="E6" s="13" t="s">
        <v>35</v>
      </c>
    </row>
    <row r="7" spans="2:6" ht="16.5" customHeight="1" x14ac:dyDescent="0.3">
      <c r="B7" s="11"/>
      <c r="C7" s="16"/>
      <c r="D7" s="9" t="s">
        <v>29</v>
      </c>
      <c r="E7" s="13" t="s">
        <v>36</v>
      </c>
    </row>
    <row r="8" spans="2:6" ht="16.5" customHeight="1" x14ac:dyDescent="0.3">
      <c r="B8" s="11"/>
      <c r="C8" s="16"/>
      <c r="D8" s="9" t="s">
        <v>30</v>
      </c>
      <c r="E8" s="13" t="s">
        <v>37</v>
      </c>
    </row>
    <row r="9" spans="2:6" ht="16.5" customHeight="1" x14ac:dyDescent="0.3">
      <c r="B9" s="11"/>
      <c r="C9" s="16"/>
      <c r="D9" s="9" t="s">
        <v>31</v>
      </c>
      <c r="E9" s="13" t="s">
        <v>25</v>
      </c>
    </row>
    <row r="10" spans="2:6" ht="16.5" customHeight="1" x14ac:dyDescent="0.3">
      <c r="B10" s="11"/>
      <c r="C10" s="16"/>
      <c r="D10" s="9" t="s">
        <v>32</v>
      </c>
      <c r="E10" s="13" t="s">
        <v>38</v>
      </c>
    </row>
    <row r="11" spans="2:6" ht="16.5" customHeight="1" x14ac:dyDescent="0.3">
      <c r="B11" s="20"/>
      <c r="C11" s="8"/>
      <c r="D11" s="9" t="s">
        <v>33</v>
      </c>
      <c r="E11" s="9" t="s">
        <v>39</v>
      </c>
    </row>
    <row r="12" spans="2:6" ht="16.5" customHeight="1" x14ac:dyDescent="0.3">
      <c r="B12" s="20"/>
      <c r="C12" s="8"/>
      <c r="D12" s="9" t="s">
        <v>34</v>
      </c>
      <c r="E12" s="9" t="s">
        <v>40</v>
      </c>
    </row>
    <row r="13" spans="2:6" ht="16.5" customHeight="1" x14ac:dyDescent="0.25">
      <c r="B13" s="12" t="s">
        <v>3</v>
      </c>
      <c r="C13" s="17">
        <f>SUBTOTAL(109,TunMar[Amount])</f>
        <v>0</v>
      </c>
      <c r="D13" s="17"/>
      <c r="E13" s="12"/>
    </row>
  </sheetData>
  <dataValidations count="3">
    <dataValidation type="custom" errorStyle="warning" allowBlank="1" showInputMessage="1" showErrorMessage="1" errorTitle="Date Validation" error="A date in March needs be entered in order for this expense to be added to the Summary sheet." sqref="B5:B12">
      <formula1>MONTH($B5)=3</formula1>
    </dataValidation>
    <dataValidation type="custom" errorStyle="warning" allowBlank="1" showInputMessage="1" showErrorMessage="1" errorTitle="Amount Validation" error="Amount should be a number." sqref="C5:C12">
      <formula1>ISNUMBER($C5)</formula1>
    </dataValidation>
    <dataValidation type="custom" errorStyle="warning" allowBlank="1" showInputMessage="1" showErrorMessage="1" errorTitle="Amount Validation" error="Amount should be a number." sqref="D5:D12">
      <formula1>ISNUMBER(#REF!)</formula1>
    </dataValidation>
  </dataValidations>
  <printOptions horizontalCentered="1"/>
  <pageMargins left="0.25" right="0.25" top="0.75" bottom="0.75" header="0.3" footer="0.3"/>
  <pageSetup fitToHeight="0" orientation="portrait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4" tint="0.59999389629810485"/>
    <pageSetUpPr autoPageBreaks="0" fitToPage="1"/>
  </sheetPr>
  <dimension ref="B1:F13"/>
  <sheetViews>
    <sheetView showGridLines="0" workbookViewId="0">
      <selection activeCell="E5" sqref="E5:E12"/>
    </sheetView>
  </sheetViews>
  <sheetFormatPr defaultRowHeight="16.5" customHeight="1" x14ac:dyDescent="0.2"/>
  <cols>
    <col min="1" max="1" width="3.140625" customWidth="1"/>
    <col min="2" max="4" width="12.28515625" customWidth="1"/>
    <col min="5" max="5" width="42.85546875" customWidth="1"/>
    <col min="6" max="6" width="3.5703125" customWidth="1"/>
  </cols>
  <sheetData>
    <row r="1" spans="2:6" ht="16.5" customHeight="1" x14ac:dyDescent="0.2">
      <c r="F1" t="s">
        <v>23</v>
      </c>
    </row>
    <row r="2" spans="2:6" ht="31.5" customHeight="1" x14ac:dyDescent="0.4">
      <c r="B2" s="2" t="s">
        <v>47</v>
      </c>
      <c r="F2" t="s">
        <v>23</v>
      </c>
    </row>
    <row r="3" spans="2:6" ht="23.25" customHeight="1" x14ac:dyDescent="0.2"/>
    <row r="4" spans="2:6" ht="16.5" customHeight="1" x14ac:dyDescent="0.3">
      <c r="B4" s="10" t="s">
        <v>0</v>
      </c>
      <c r="C4" s="10" t="s">
        <v>1</v>
      </c>
      <c r="D4" s="10" t="s">
        <v>50</v>
      </c>
      <c r="E4" s="10" t="s">
        <v>2</v>
      </c>
    </row>
    <row r="5" spans="2:6" ht="16.5" customHeight="1" x14ac:dyDescent="0.3">
      <c r="B5" s="11"/>
      <c r="C5" s="16"/>
      <c r="D5" s="18" t="s">
        <v>27</v>
      </c>
      <c r="E5" s="13" t="s">
        <v>24</v>
      </c>
    </row>
    <row r="6" spans="2:6" ht="16.5" customHeight="1" x14ac:dyDescent="0.3">
      <c r="B6" s="11"/>
      <c r="C6" s="16"/>
      <c r="D6" s="9" t="s">
        <v>28</v>
      </c>
      <c r="E6" s="13" t="s">
        <v>35</v>
      </c>
    </row>
    <row r="7" spans="2:6" ht="16.5" customHeight="1" x14ac:dyDescent="0.3">
      <c r="B7" s="11"/>
      <c r="C7" s="16"/>
      <c r="D7" s="9" t="s">
        <v>29</v>
      </c>
      <c r="E7" s="13" t="s">
        <v>36</v>
      </c>
    </row>
    <row r="8" spans="2:6" ht="16.5" customHeight="1" x14ac:dyDescent="0.3">
      <c r="B8" s="11"/>
      <c r="C8" s="16"/>
      <c r="D8" s="9" t="s">
        <v>30</v>
      </c>
      <c r="E8" s="13" t="s">
        <v>37</v>
      </c>
    </row>
    <row r="9" spans="2:6" ht="16.5" customHeight="1" x14ac:dyDescent="0.3">
      <c r="B9" s="11"/>
      <c r="C9" s="16"/>
      <c r="D9" s="9" t="s">
        <v>31</v>
      </c>
      <c r="E9" s="13" t="s">
        <v>25</v>
      </c>
    </row>
    <row r="10" spans="2:6" ht="16.5" customHeight="1" x14ac:dyDescent="0.3">
      <c r="B10" s="11"/>
      <c r="C10" s="16"/>
      <c r="D10" s="9" t="s">
        <v>32</v>
      </c>
      <c r="E10" s="13" t="s">
        <v>38</v>
      </c>
    </row>
    <row r="11" spans="2:6" ht="16.5" customHeight="1" x14ac:dyDescent="0.3">
      <c r="B11" s="20"/>
      <c r="C11" s="8"/>
      <c r="D11" s="9" t="s">
        <v>33</v>
      </c>
      <c r="E11" s="9" t="s">
        <v>39</v>
      </c>
    </row>
    <row r="12" spans="2:6" ht="16.5" customHeight="1" x14ac:dyDescent="0.3">
      <c r="B12" s="20"/>
      <c r="C12" s="8"/>
      <c r="D12" s="9" t="s">
        <v>34</v>
      </c>
      <c r="E12" s="9" t="s">
        <v>40</v>
      </c>
    </row>
    <row r="13" spans="2:6" ht="16.5" customHeight="1" x14ac:dyDescent="0.25">
      <c r="B13" s="12" t="s">
        <v>3</v>
      </c>
      <c r="C13" s="17">
        <f>SUBTOTAL(109,TunApr[Amount])</f>
        <v>0</v>
      </c>
      <c r="D13" s="17"/>
      <c r="E13" s="12"/>
    </row>
  </sheetData>
  <dataValidations count="3">
    <dataValidation type="custom" errorStyle="warning" allowBlank="1" showInputMessage="1" showErrorMessage="1" errorTitle="Date Validation" error="A date in April needs be entered  in order for this expense to be added to the Summary sheet." sqref="B5:B12">
      <formula1>MONTH($B5)=4</formula1>
    </dataValidation>
    <dataValidation type="custom" errorStyle="warning" allowBlank="1" showInputMessage="1" showErrorMessage="1" errorTitle="Amount Validation" error="Amount should be a number." sqref="C5:C12">
      <formula1>ISNUMBER($C5)</formula1>
    </dataValidation>
    <dataValidation type="custom" errorStyle="warning" allowBlank="1" showInputMessage="1" showErrorMessage="1" errorTitle="Amount Validation" error="Amount should be a number." sqref="D5:D12">
      <formula1>ISNUMBER(#REF!)</formula1>
    </dataValidation>
  </dataValidations>
  <printOptions horizontalCentered="1"/>
  <pageMargins left="0.25" right="0.25" top="0.75" bottom="0.75" header="0.3" footer="0.3"/>
  <pageSetup fitToHeight="0" orientation="portrait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4" tint="0.79998168889431442"/>
    <pageSetUpPr autoPageBreaks="0" fitToPage="1"/>
  </sheetPr>
  <dimension ref="B1:F13"/>
  <sheetViews>
    <sheetView showGridLines="0" workbookViewId="0"/>
  </sheetViews>
  <sheetFormatPr defaultRowHeight="16.5" customHeight="1" x14ac:dyDescent="0.2"/>
  <cols>
    <col min="1" max="1" width="3.140625" customWidth="1"/>
    <col min="2" max="4" width="12.28515625" customWidth="1"/>
    <col min="5" max="5" width="42.85546875" customWidth="1"/>
    <col min="6" max="6" width="3.5703125" customWidth="1"/>
  </cols>
  <sheetData>
    <row r="1" spans="2:6" ht="16.5" customHeight="1" x14ac:dyDescent="0.2">
      <c r="F1" t="s">
        <v>23</v>
      </c>
    </row>
    <row r="2" spans="2:6" ht="31.5" customHeight="1" x14ac:dyDescent="0.4">
      <c r="B2" s="2" t="s">
        <v>46</v>
      </c>
      <c r="F2" t="s">
        <v>23</v>
      </c>
    </row>
    <row r="3" spans="2:6" ht="23.25" customHeight="1" x14ac:dyDescent="0.2"/>
    <row r="4" spans="2:6" ht="16.5" customHeight="1" x14ac:dyDescent="0.3">
      <c r="B4" s="10" t="s">
        <v>0</v>
      </c>
      <c r="C4" s="10" t="s">
        <v>1</v>
      </c>
      <c r="D4" s="10" t="s">
        <v>50</v>
      </c>
      <c r="E4" s="10" t="s">
        <v>2</v>
      </c>
    </row>
    <row r="5" spans="2:6" ht="16.5" customHeight="1" x14ac:dyDescent="0.3">
      <c r="B5" s="11"/>
      <c r="C5" s="16"/>
      <c r="D5" s="18" t="s">
        <v>27</v>
      </c>
      <c r="E5" s="13" t="s">
        <v>24</v>
      </c>
    </row>
    <row r="6" spans="2:6" ht="16.5" customHeight="1" x14ac:dyDescent="0.3">
      <c r="B6" s="11"/>
      <c r="C6" s="16"/>
      <c r="D6" s="9" t="s">
        <v>28</v>
      </c>
      <c r="E6" s="13" t="s">
        <v>35</v>
      </c>
    </row>
    <row r="7" spans="2:6" ht="16.5" customHeight="1" x14ac:dyDescent="0.3">
      <c r="B7" s="11"/>
      <c r="C7" s="16"/>
      <c r="D7" s="9" t="s">
        <v>29</v>
      </c>
      <c r="E7" s="13" t="s">
        <v>36</v>
      </c>
    </row>
    <row r="8" spans="2:6" ht="16.5" customHeight="1" x14ac:dyDescent="0.3">
      <c r="B8" s="11"/>
      <c r="C8" s="16"/>
      <c r="D8" s="9" t="s">
        <v>30</v>
      </c>
      <c r="E8" s="13" t="s">
        <v>37</v>
      </c>
    </row>
    <row r="9" spans="2:6" ht="16.5" customHeight="1" x14ac:dyDescent="0.3">
      <c r="B9" s="11"/>
      <c r="C9" s="16"/>
      <c r="D9" s="9" t="s">
        <v>31</v>
      </c>
      <c r="E9" s="13" t="s">
        <v>25</v>
      </c>
    </row>
    <row r="10" spans="2:6" ht="16.5" customHeight="1" x14ac:dyDescent="0.3">
      <c r="B10" s="11"/>
      <c r="C10" s="16"/>
      <c r="D10" s="9" t="s">
        <v>32</v>
      </c>
      <c r="E10" s="13" t="s">
        <v>38</v>
      </c>
    </row>
    <row r="11" spans="2:6" ht="16.5" customHeight="1" x14ac:dyDescent="0.3">
      <c r="B11" s="20"/>
      <c r="C11" s="8"/>
      <c r="D11" s="9" t="s">
        <v>33</v>
      </c>
      <c r="E11" s="9" t="s">
        <v>39</v>
      </c>
    </row>
    <row r="12" spans="2:6" ht="16.5" customHeight="1" x14ac:dyDescent="0.3">
      <c r="B12" s="20"/>
      <c r="C12" s="8"/>
      <c r="D12" s="9" t="s">
        <v>34</v>
      </c>
      <c r="E12" s="9" t="s">
        <v>40</v>
      </c>
    </row>
    <row r="13" spans="2:6" ht="16.5" customHeight="1" x14ac:dyDescent="0.25">
      <c r="B13" s="12" t="s">
        <v>3</v>
      </c>
      <c r="C13" s="17">
        <f>SUBTOTAL(109,TunMay[Amount])</f>
        <v>0</v>
      </c>
      <c r="D13" s="17"/>
      <c r="E13" s="12"/>
    </row>
  </sheetData>
  <dataValidations count="3">
    <dataValidation type="custom" errorStyle="warning" allowBlank="1" showInputMessage="1" showErrorMessage="1" errorTitle="Amount Validation" error="Amount should be a number." sqref="D5:D12">
      <formula1>ISNUMBER(#REF!)</formula1>
    </dataValidation>
    <dataValidation type="custom" errorStyle="warning" allowBlank="1" showInputMessage="1" showErrorMessage="1" errorTitle="Date Validation" error="A date in May needs be entered  in order for this expense to be added to the Summary sheet." sqref="B5:B12">
      <formula1>MONTH($B5)=5</formula1>
    </dataValidation>
    <dataValidation type="custom" errorStyle="warning" allowBlank="1" showInputMessage="1" showErrorMessage="1" errorTitle="Amount Validation" error="Amount should be a number." sqref="C5:C12">
      <formula1>ISNUMBER($C5)</formula1>
    </dataValidation>
  </dataValidations>
  <printOptions horizontalCentered="1"/>
  <pageMargins left="0.25" right="0.25" top="0.75" bottom="0.75" header="0.3" footer="0.3"/>
  <pageSetup fitToHeight="0" orientation="portrait" r:id="rId1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5" tint="-0.499984740745262"/>
    <pageSetUpPr autoPageBreaks="0" fitToPage="1"/>
  </sheetPr>
  <dimension ref="B1:F13"/>
  <sheetViews>
    <sheetView showGridLines="0" workbookViewId="0">
      <selection activeCell="B5" sqref="B5:E12"/>
    </sheetView>
  </sheetViews>
  <sheetFormatPr defaultRowHeight="16.5" customHeight="1" x14ac:dyDescent="0.2"/>
  <cols>
    <col min="1" max="1" width="3.140625" customWidth="1"/>
    <col min="2" max="4" width="12.28515625" customWidth="1"/>
    <col min="5" max="5" width="42.85546875" customWidth="1"/>
    <col min="6" max="6" width="3.5703125" customWidth="1"/>
  </cols>
  <sheetData>
    <row r="1" spans="2:6" ht="16.5" customHeight="1" x14ac:dyDescent="0.2">
      <c r="F1" t="s">
        <v>23</v>
      </c>
    </row>
    <row r="2" spans="2:6" ht="31.5" customHeight="1" x14ac:dyDescent="0.4">
      <c r="B2" s="2" t="s">
        <v>45</v>
      </c>
      <c r="F2" t="s">
        <v>23</v>
      </c>
    </row>
    <row r="3" spans="2:6" ht="23.25" customHeight="1" x14ac:dyDescent="0.2"/>
    <row r="4" spans="2:6" ht="16.5" customHeight="1" x14ac:dyDescent="0.3">
      <c r="B4" s="10" t="s">
        <v>0</v>
      </c>
      <c r="C4" s="10" t="s">
        <v>1</v>
      </c>
      <c r="D4" s="10" t="s">
        <v>50</v>
      </c>
      <c r="E4" s="10" t="s">
        <v>2</v>
      </c>
    </row>
    <row r="5" spans="2:6" ht="16.5" customHeight="1" x14ac:dyDescent="0.3">
      <c r="B5" s="11"/>
      <c r="C5" s="16"/>
      <c r="D5" s="18" t="s">
        <v>27</v>
      </c>
      <c r="E5" s="13" t="s">
        <v>24</v>
      </c>
    </row>
    <row r="6" spans="2:6" ht="16.5" customHeight="1" x14ac:dyDescent="0.3">
      <c r="B6" s="11"/>
      <c r="C6" s="16"/>
      <c r="D6" s="9" t="s">
        <v>28</v>
      </c>
      <c r="E6" s="13" t="s">
        <v>35</v>
      </c>
    </row>
    <row r="7" spans="2:6" ht="16.5" customHeight="1" x14ac:dyDescent="0.3">
      <c r="B7" s="11"/>
      <c r="C7" s="16"/>
      <c r="D7" s="9" t="s">
        <v>29</v>
      </c>
      <c r="E7" s="13" t="s">
        <v>36</v>
      </c>
    </row>
    <row r="8" spans="2:6" ht="16.5" customHeight="1" x14ac:dyDescent="0.3">
      <c r="B8" s="11"/>
      <c r="C8" s="16"/>
      <c r="D8" s="9" t="s">
        <v>30</v>
      </c>
      <c r="E8" s="13" t="s">
        <v>37</v>
      </c>
    </row>
    <row r="9" spans="2:6" ht="16.5" customHeight="1" x14ac:dyDescent="0.3">
      <c r="B9" s="11"/>
      <c r="C9" s="16"/>
      <c r="D9" s="9" t="s">
        <v>31</v>
      </c>
      <c r="E9" s="13" t="s">
        <v>25</v>
      </c>
    </row>
    <row r="10" spans="2:6" ht="16.5" customHeight="1" x14ac:dyDescent="0.3">
      <c r="B10" s="11"/>
      <c r="C10" s="16"/>
      <c r="D10" s="9" t="s">
        <v>32</v>
      </c>
      <c r="E10" s="13" t="s">
        <v>38</v>
      </c>
    </row>
    <row r="11" spans="2:6" ht="16.5" customHeight="1" x14ac:dyDescent="0.3">
      <c r="B11" s="20"/>
      <c r="C11" s="8"/>
      <c r="D11" s="9" t="s">
        <v>33</v>
      </c>
      <c r="E11" s="9" t="s">
        <v>39</v>
      </c>
    </row>
    <row r="12" spans="2:6" ht="16.5" customHeight="1" x14ac:dyDescent="0.3">
      <c r="B12" s="20"/>
      <c r="C12" s="8"/>
      <c r="D12" s="9" t="s">
        <v>34</v>
      </c>
      <c r="E12" s="9" t="s">
        <v>40</v>
      </c>
    </row>
    <row r="13" spans="2:6" ht="16.5" customHeight="1" x14ac:dyDescent="0.25">
      <c r="B13" s="12" t="s">
        <v>3</v>
      </c>
      <c r="C13" s="17">
        <f>SUBTOTAL(109,TunJun[Amount])</f>
        <v>0</v>
      </c>
      <c r="D13" s="17"/>
      <c r="E13" s="12"/>
    </row>
  </sheetData>
  <dataValidations count="3">
    <dataValidation type="custom" errorStyle="warning" allowBlank="1" showInputMessage="1" showErrorMessage="1" errorTitle="Date Validation" error="A date in June needs be entered  in order for this expense to be added to the Summary sheet." sqref="B5:B12">
      <formula1>MONTH($B5)=6</formula1>
    </dataValidation>
    <dataValidation type="custom" errorStyle="warning" allowBlank="1" showInputMessage="1" showErrorMessage="1" errorTitle="Amount Validation" error="Amount should be a number." sqref="C5:C12">
      <formula1>ISNUMBER($C5)</formula1>
    </dataValidation>
    <dataValidation type="custom" errorStyle="warning" allowBlank="1" showInputMessage="1" showErrorMessage="1" errorTitle="Amount Validation" error="Amount should be a number." sqref="D5:D12">
      <formula1>ISNUMBER(#REF!)</formula1>
    </dataValidation>
  </dataValidations>
  <printOptions horizontalCentered="1"/>
  <pageMargins left="0.25" right="0.25" top="0.75" bottom="0.75" header="0.3" footer="0.3"/>
  <pageSetup fitToHeight="0" orientation="portrait" r:id="rId1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5" tint="-0.249977111117893"/>
    <pageSetUpPr autoPageBreaks="0" fitToPage="1"/>
  </sheetPr>
  <dimension ref="B1:F13"/>
  <sheetViews>
    <sheetView showGridLines="0" zoomScale="115" zoomScaleNormal="115" workbookViewId="0">
      <selection activeCell="B5" sqref="B5:E12"/>
    </sheetView>
  </sheetViews>
  <sheetFormatPr defaultRowHeight="16.5" customHeight="1" x14ac:dyDescent="0.2"/>
  <cols>
    <col min="1" max="1" width="3.140625" customWidth="1"/>
    <col min="2" max="4" width="12.28515625" customWidth="1"/>
    <col min="5" max="5" width="42.85546875" customWidth="1"/>
    <col min="6" max="6" width="3.5703125" customWidth="1"/>
  </cols>
  <sheetData>
    <row r="1" spans="2:6" ht="16.5" customHeight="1" x14ac:dyDescent="0.2">
      <c r="F1" t="s">
        <v>23</v>
      </c>
    </row>
    <row r="2" spans="2:6" ht="31.5" customHeight="1" x14ac:dyDescent="0.4">
      <c r="B2" s="2" t="s">
        <v>44</v>
      </c>
      <c r="F2" t="s">
        <v>23</v>
      </c>
    </row>
    <row r="3" spans="2:6" ht="23.25" customHeight="1" x14ac:dyDescent="0.2"/>
    <row r="4" spans="2:6" ht="16.5" customHeight="1" x14ac:dyDescent="0.3">
      <c r="B4" s="10" t="s">
        <v>0</v>
      </c>
      <c r="C4" s="10" t="s">
        <v>1</v>
      </c>
      <c r="D4" s="10" t="s">
        <v>50</v>
      </c>
      <c r="E4" s="10" t="s">
        <v>2</v>
      </c>
    </row>
    <row r="5" spans="2:6" ht="16.5" customHeight="1" x14ac:dyDescent="0.3">
      <c r="B5" s="11"/>
      <c r="C5" s="16"/>
      <c r="D5" s="18" t="s">
        <v>27</v>
      </c>
      <c r="E5" s="13" t="s">
        <v>24</v>
      </c>
    </row>
    <row r="6" spans="2:6" ht="16.5" customHeight="1" x14ac:dyDescent="0.3">
      <c r="B6" s="11"/>
      <c r="C6" s="16"/>
      <c r="D6" s="9" t="s">
        <v>28</v>
      </c>
      <c r="E6" s="13" t="s">
        <v>35</v>
      </c>
    </row>
    <row r="7" spans="2:6" ht="16.5" customHeight="1" x14ac:dyDescent="0.3">
      <c r="B7" s="11"/>
      <c r="C7" s="16"/>
      <c r="D7" s="9" t="s">
        <v>29</v>
      </c>
      <c r="E7" s="13" t="s">
        <v>36</v>
      </c>
    </row>
    <row r="8" spans="2:6" ht="16.5" customHeight="1" x14ac:dyDescent="0.3">
      <c r="B8" s="11"/>
      <c r="C8" s="16"/>
      <c r="D8" s="9" t="s">
        <v>30</v>
      </c>
      <c r="E8" s="13" t="s">
        <v>37</v>
      </c>
    </row>
    <row r="9" spans="2:6" ht="16.5" customHeight="1" x14ac:dyDescent="0.3">
      <c r="B9" s="11"/>
      <c r="C9" s="16"/>
      <c r="D9" s="9" t="s">
        <v>31</v>
      </c>
      <c r="E9" s="13" t="s">
        <v>25</v>
      </c>
    </row>
    <row r="10" spans="2:6" ht="16.5" customHeight="1" x14ac:dyDescent="0.3">
      <c r="B10" s="11"/>
      <c r="C10" s="16"/>
      <c r="D10" s="9" t="s">
        <v>32</v>
      </c>
      <c r="E10" s="13" t="s">
        <v>38</v>
      </c>
    </row>
    <row r="11" spans="2:6" ht="16.5" customHeight="1" x14ac:dyDescent="0.3">
      <c r="B11" s="20"/>
      <c r="C11" s="8"/>
      <c r="D11" s="9" t="s">
        <v>33</v>
      </c>
      <c r="E11" s="9" t="s">
        <v>39</v>
      </c>
    </row>
    <row r="12" spans="2:6" ht="16.5" customHeight="1" x14ac:dyDescent="0.3">
      <c r="B12" s="20"/>
      <c r="C12" s="8"/>
      <c r="D12" s="9" t="s">
        <v>34</v>
      </c>
      <c r="E12" s="9" t="s">
        <v>40</v>
      </c>
    </row>
    <row r="13" spans="2:6" ht="16.5" customHeight="1" x14ac:dyDescent="0.25">
      <c r="B13" s="12" t="s">
        <v>3</v>
      </c>
      <c r="C13" s="17">
        <f>SUBTOTAL(109,TunJul[Amount])</f>
        <v>0</v>
      </c>
      <c r="E13" s="12"/>
    </row>
  </sheetData>
  <dataValidations count="3">
    <dataValidation type="custom" errorStyle="warning" allowBlank="1" showInputMessage="1" showErrorMessage="1" errorTitle="Date Validation" error="A date in July needs be entered  in order for this expense to be added to the Summary sheet." sqref="B5:B12">
      <formula1>MONTH($B5)=7</formula1>
    </dataValidation>
    <dataValidation type="custom" errorStyle="warning" allowBlank="1" showInputMessage="1" showErrorMessage="1" errorTitle="Amount Validation" error="Amount should be a number." sqref="C5:C12">
      <formula1>ISNUMBER($C5)</formula1>
    </dataValidation>
    <dataValidation type="custom" errorStyle="warning" allowBlank="1" showInputMessage="1" showErrorMessage="1" errorTitle="Amount Validation" error="Amount should be a number." sqref="D5:D12">
      <formula1>ISNUMBER(#REF!)</formula1>
    </dataValidation>
  </dataValidations>
  <printOptions horizontalCentered="1"/>
  <pageMargins left="0.25" right="0.25" top="0.75" bottom="0.75" header="0.3" footer="0.3"/>
  <pageSetup fitToHeight="0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ffectiveDate xmlns="0726195c-4e5f-403b-b0e6-5bc4fc6a495f">2017-07-24T14:45:00+00:00</EffectiveDate>
    <DocumentDescription xmlns="0726195c-4e5f-403b-b0e6-5bc4fc6a495f">Template allows for the compilation of exit interview data for 12 calendar months</DocumentDescription>
    <DisplayPriority xmlns="0726195c-4e5f-403b-b0e6-5bc4fc6a495f">4</DisplayPriority>
    <CategoryDoc xmlns="0726195c-4e5f-403b-b0e6-5bc4fc6a495f">Resources</CategoryDoc>
    <Division xmlns="64719721-3f2e-4037-a826-7fe00fbc2e3c">Human Resources Administration</Division>
    <TaxCatchAll xmlns="64719721-3f2e-4037-a826-7fe00fbc2e3c">
      <Value>734</Value>
    </TaxCatchAll>
    <TaxKeywordTaxHTField xmlns="64719721-3f2e-4037-a826-7fe00fbc2e3c">
      <Terms xmlns="http://schemas.microsoft.com/office/infopath/2007/PartnerControls"/>
    </TaxKeywordTaxHTField>
    <b814ba249d91463a8222dc7318a2e120 xmlns="64719721-3f2e-4037-a826-7fe00fbc2e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Talent Acquisition Support</TermName>
          <TermId xmlns="http://schemas.microsoft.com/office/infopath/2007/PartnerControls">426a5316-1625-4db5-8930-ba53186cc339</TermId>
        </TermInfo>
      </Terms>
    </b814ba249d91463a8222dc7318a2e120>
    <IconOverlay xmlns="http://schemas.microsoft.com/sharepoint/v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24303319-78b4-4866-9de0-bde40737f1d8" ContentTypeId="0x010100B2029F26138C4BFDA158A626F91E876A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ASAssetContentType" ma:contentTypeID="0x010100B2029F26138C4BFDA158A626F91E876A00F05B0913A8F6FD4CB604F3C17359FDC2" ma:contentTypeVersion="66" ma:contentTypeDescription="This is used to create DOAS Asset Library" ma:contentTypeScope="" ma:versionID="7ceb062749c0b741da8b624168e8b78f">
  <xsd:schema xmlns:xsd="http://www.w3.org/2001/XMLSchema" xmlns:xs="http://www.w3.org/2001/XMLSchema" xmlns:p="http://schemas.microsoft.com/office/2006/metadata/properties" xmlns:ns2="0726195c-4e5f-403b-b0e6-5bc4fc6a495f" xmlns:ns3="64719721-3f2e-4037-a826-7fe00fbc2e3c" xmlns:ns4="http://schemas.microsoft.com/sharepoint/v4" targetNamespace="http://schemas.microsoft.com/office/2006/metadata/properties" ma:root="true" ma:fieldsID="5103b6e2307f432c3a1b2ac3d5ba3f17" ns2:_="" ns3:_="" ns4:_="">
    <xsd:import namespace="0726195c-4e5f-403b-b0e6-5bc4fc6a495f"/>
    <xsd:import namespace="64719721-3f2e-4037-a826-7fe00fbc2e3c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CategoryDoc"/>
                <xsd:element ref="ns2:EffectiveDate"/>
                <xsd:element ref="ns2:DocumentDescription"/>
                <xsd:element ref="ns2:DisplayPriority" minOccurs="0"/>
                <xsd:element ref="ns3:b814ba249d91463a8222dc7318a2e120" minOccurs="0"/>
                <xsd:element ref="ns3:TaxCatchAll" minOccurs="0"/>
                <xsd:element ref="ns3:TaxCatchAllLabel" minOccurs="0"/>
                <xsd:element ref="ns3:TaxKeywordTaxHTField" minOccurs="0"/>
                <xsd:element ref="ns3:Division" minOccurs="0"/>
                <xsd:element ref="ns4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26195c-4e5f-403b-b0e6-5bc4fc6a495f" elementFormDefault="qualified">
    <xsd:import namespace="http://schemas.microsoft.com/office/2006/documentManagement/types"/>
    <xsd:import namespace="http://schemas.microsoft.com/office/infopath/2007/PartnerControls"/>
    <xsd:element name="CategoryDoc" ma:index="8" ma:displayName="Document Category" ma:default="Category 1" ma:description="" ma:format="Dropdown" ma:internalName="CategoryDoc">
      <xsd:simpleType>
        <xsd:restriction base="dms:Choice">
          <xsd:enumeration value="Category 1"/>
          <xsd:enumeration value="I-9 Training"/>
          <xsd:enumeration value="Presentations"/>
          <xsd:enumeration value="Resources"/>
        </xsd:restriction>
      </xsd:simpleType>
    </xsd:element>
    <xsd:element name="EffectiveDate" ma:index="9" ma:displayName="Effective Date" ma:default="[today]" ma:description="" ma:format="DateTime" ma:internalName="EffectiveDate">
      <xsd:simpleType>
        <xsd:restriction base="dms:DateTime"/>
      </xsd:simpleType>
    </xsd:element>
    <xsd:element name="DocumentDescription" ma:index="10" ma:displayName="Document Description" ma:description="Note" ma:internalName="DocumentDescription">
      <xsd:simpleType>
        <xsd:restriction base="dms:Note">
          <xsd:maxLength value="255"/>
        </xsd:restriction>
      </xsd:simpleType>
    </xsd:element>
    <xsd:element name="DisplayPriority" ma:index="11" nillable="true" ma:displayName="Display Priority" ma:format="Dropdown" ma:internalName="DisplayPriority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719721-3f2e-4037-a826-7fe00fbc2e3c" elementFormDefault="qualified">
    <xsd:import namespace="http://schemas.microsoft.com/office/2006/documentManagement/types"/>
    <xsd:import namespace="http://schemas.microsoft.com/office/infopath/2007/PartnerControls"/>
    <xsd:element name="b814ba249d91463a8222dc7318a2e120" ma:index="12" ma:taxonomy="true" ma:internalName="b814ba249d91463a8222dc7318a2e120" ma:taxonomyFieldName="BusinessServices" ma:displayName="Business Services" ma:readOnly="false" ma:default="" ma:fieldId="{b814ba24-9d91-463a-8222-dc7318a2e120}" ma:sspId="24303319-78b4-4866-9de0-bde40737f1d8" ma:termSetId="c54f94ba-c49d-48e8-b789-4a89780f2686" ma:anchorId="3e0b3416-4f48-409d-9643-5ee8099d9f40" ma:open="false" ma:isKeyword="false">
      <xsd:complexType>
        <xsd:sequence>
          <xsd:element ref="pc:Terms" minOccurs="0" maxOccurs="1"/>
        </xsd:sequence>
      </xsd:complexType>
    </xsd:element>
    <xsd:element name="TaxCatchAll" ma:index="13" nillable="true" ma:displayName="Taxonomy Catch All Column" ma:hidden="true" ma:list="{c085d1ce-44a5-47b0-af7a-48aa3d02d715}" ma:internalName="TaxCatchAll" ma:showField="CatchAllData" ma:web="0726195c-4e5f-403b-b0e6-5bc4fc6a49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4" nillable="true" ma:displayName="Taxonomy Catch All Column1" ma:hidden="true" ma:list="{c085d1ce-44a5-47b0-af7a-48aa3d02d715}" ma:internalName="TaxCatchAllLabel" ma:readOnly="true" ma:showField="CatchAllDataLabel" ma:web="0726195c-4e5f-403b-b0e6-5bc4fc6a49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6" nillable="true" ma:taxonomy="true" ma:internalName="TaxKeywordTaxHTField" ma:taxonomyFieldName="TaxKeyword" ma:displayName="Enterprise Keywords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Division" ma:index="18" nillable="true" ma:displayName="Division" ma:description="" ma:internalName="Divis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9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90717D-37DB-46BE-AA5F-9812637E6822}"/>
</file>

<file path=customXml/itemProps2.xml><?xml version="1.0" encoding="utf-8"?>
<ds:datastoreItem xmlns:ds="http://schemas.openxmlformats.org/officeDocument/2006/customXml" ds:itemID="{F50617F8-CC55-4FA1-97B6-752FC37740B9}"/>
</file>

<file path=customXml/itemProps3.xml><?xml version="1.0" encoding="utf-8"?>
<ds:datastoreItem xmlns:ds="http://schemas.openxmlformats.org/officeDocument/2006/customXml" ds:itemID="{836D6179-A942-4E7B-82AE-4E4C9FFDBC68}"/>
</file>

<file path=customXml/itemProps4.xml><?xml version="1.0" encoding="utf-8"?>
<ds:datastoreItem xmlns:ds="http://schemas.openxmlformats.org/officeDocument/2006/customXml" ds:itemID="{AAB18B35-85E2-4FE0-A4AE-95E4EAB31E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tips</vt:lpstr>
      <vt:lpstr>summary</vt:lpstr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  <vt:lpstr>TunoverCategories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Exit Interview Summary</dc:title>
  <dc:creator>Johnson, Charmaine</dc:creator>
  <cp:keywords/>
  <cp:lastModifiedBy>Derby, Donna</cp:lastModifiedBy>
  <dcterms:created xsi:type="dcterms:W3CDTF">2015-06-18T23:08:59Z</dcterms:created>
  <dcterms:modified xsi:type="dcterms:W3CDTF">2017-05-09T15:38:51Z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TC028023349991</vt:lpwstr>
  </property>
  <property fmtid="{D5CDD505-2E9C-101B-9397-08002B2CF9AE}" pid="3" name="TaxKeyword">
    <vt:lpwstr/>
  </property>
  <property fmtid="{D5CDD505-2E9C-101B-9397-08002B2CF9AE}" pid="4" name="BusinessServices">
    <vt:lpwstr>734;#Talent Acquisition Support|426a5316-1625-4db5-8930-ba53186cc339</vt:lpwstr>
  </property>
  <property fmtid="{D5CDD505-2E9C-101B-9397-08002B2CF9AE}" pid="5" name="ContentTypeId">
    <vt:lpwstr>0x010100B2029F26138C4BFDA158A626F91E876A00F05B0913A8F6FD4CB604F3C17359FDC2</vt:lpwstr>
  </property>
</Properties>
</file>